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25365" windowHeight="10965" tabRatio="500" activeTab="0"/>
  </bookViews>
  <sheets>
    <sheet name="2016 Grammy Nominees" sheetId="1" r:id="rId1"/>
    <sheet name="DATA" sheetId="2" r:id="rId2"/>
  </sheets>
  <definedNames>
    <definedName name="DATA">'DATA'!$A$1:$P$300</definedName>
    <definedName name="_xlnm.Print_Titles" localSheetId="0">'2016 Grammy Nominees'!$2:$2</definedName>
  </definedNames>
  <calcPr fullCalcOnLoad="1"/>
</workbook>
</file>

<file path=xl/sharedStrings.xml><?xml version="1.0" encoding="utf-8"?>
<sst xmlns="http://schemas.openxmlformats.org/spreadsheetml/2006/main" count="5926" uniqueCount="2414">
  <si>
    <t>UPC</t>
  </si>
  <si>
    <t>Fetty Wap</t>
  </si>
  <si>
    <t>Nicki Minaj</t>
  </si>
  <si>
    <t>The Weeknd</t>
  </si>
  <si>
    <t>The Pinkprint</t>
  </si>
  <si>
    <t>Ed Sheeran</t>
  </si>
  <si>
    <t>Taylor Swift</t>
  </si>
  <si>
    <t>"Thinking Out Loud"</t>
  </si>
  <si>
    <t>Maroon 5</t>
  </si>
  <si>
    <t>"Blank Space"</t>
  </si>
  <si>
    <t>"Bad Blood"</t>
  </si>
  <si>
    <t>"See You Again"</t>
  </si>
  <si>
    <t>"Where Are U Now"</t>
  </si>
  <si>
    <t>Drake</t>
  </si>
  <si>
    <t>Fifty Shades of Grey</t>
  </si>
  <si>
    <t>Sam Hunt</t>
  </si>
  <si>
    <t>J. Cole</t>
  </si>
  <si>
    <t>Little Big Town</t>
  </si>
  <si>
    <t>Ricky Martin</t>
  </si>
  <si>
    <t>Pitch Perfect 2</t>
  </si>
  <si>
    <t>Meghan Trainor</t>
  </si>
  <si>
    <t>Carrie Underwood</t>
  </si>
  <si>
    <t>Black Messiah</t>
  </si>
  <si>
    <t>Montevallo</t>
  </si>
  <si>
    <t>Song of the Year</t>
  </si>
  <si>
    <t>Title</t>
  </si>
  <si>
    <t>"Can't Feel My Face"</t>
  </si>
  <si>
    <t>D'Angelo And The Vanguard</t>
  </si>
  <si>
    <t>Record of the Year</t>
  </si>
  <si>
    <t>"Really Love"</t>
  </si>
  <si>
    <t>Mark Ronson (feat. Bruno Mars)</t>
  </si>
  <si>
    <t>"Uptown Funk"</t>
  </si>
  <si>
    <t>Alabama Shakes</t>
  </si>
  <si>
    <t>Album of the Year</t>
  </si>
  <si>
    <t>Sound &amp; Color</t>
  </si>
  <si>
    <t>Kendrick Lamar</t>
  </si>
  <si>
    <t>To Pimp A Butterfly</t>
  </si>
  <si>
    <t>Chris Stapleton</t>
  </si>
  <si>
    <t>Traveller</t>
  </si>
  <si>
    <t>Beauty Behind The Madness</t>
  </si>
  <si>
    <t>"Alright"</t>
  </si>
  <si>
    <t>"Girl Crush"</t>
  </si>
  <si>
    <t>Wiz Khalifa (feat. Charlie Puth)</t>
  </si>
  <si>
    <t>Courtney Barnett</t>
  </si>
  <si>
    <t>Best New Artist</t>
  </si>
  <si>
    <t>Sometimes I Sit and Think, and Sometimes I Just Sit</t>
  </si>
  <si>
    <t>James Bay</t>
  </si>
  <si>
    <t>Chaos and the Calm</t>
  </si>
  <si>
    <t>Tori Kelly</t>
  </si>
  <si>
    <t>Unbreakble Smile</t>
  </si>
  <si>
    <t>Kelly Clarkson</t>
  </si>
  <si>
    <t>Best Pop Solo Performance</t>
  </si>
  <si>
    <t>"Heartbeat Song"</t>
  </si>
  <si>
    <t>Ellie Goulding</t>
  </si>
  <si>
    <t>"Love My Like You Do"</t>
  </si>
  <si>
    <t>Florence + The Machine</t>
  </si>
  <si>
    <t>Best Pop Duo/Group Performance</t>
  </si>
  <si>
    <t>"Ship To Wreck"</t>
  </si>
  <si>
    <t>"Sugar"</t>
  </si>
  <si>
    <t>Taylor Swift (feat. Kendrick Lamar)</t>
  </si>
  <si>
    <t>Tony Bennett &amp; Bill Charlap</t>
  </si>
  <si>
    <t>The Silver Lining: The Songs of Jerome Kern</t>
  </si>
  <si>
    <t>Bob Dylan</t>
  </si>
  <si>
    <t>Shadows In The Night</t>
  </si>
  <si>
    <t>Stages</t>
  </si>
  <si>
    <t>Josh Groban</t>
  </si>
  <si>
    <t>Seth MacFarlane</t>
  </si>
  <si>
    <t>No One Ever Tells You</t>
  </si>
  <si>
    <t>Barry Manilow (&amp; Various Artists)</t>
  </si>
  <si>
    <t>My Dream Duets</t>
  </si>
  <si>
    <t>Best Pop Vocal Album</t>
  </si>
  <si>
    <t>How Big, How Blue, How Beautiful</t>
  </si>
  <si>
    <t>James Taylor</t>
  </si>
  <si>
    <t>Before This World</t>
  </si>
  <si>
    <t>Above &amp; Beyond (feat. Zoe Johnston)</t>
  </si>
  <si>
    <t>Best Dance Recording</t>
  </si>
  <si>
    <t>"We're All We Need"</t>
  </si>
  <si>
    <t>The Chemical Brothers</t>
  </si>
  <si>
    <t>"Go"</t>
  </si>
  <si>
    <t>Flyting Lotus (feat. Kendrick Lamar)</t>
  </si>
  <si>
    <t>"Never Catch Me"</t>
  </si>
  <si>
    <t>Galantis</t>
  </si>
  <si>
    <t>"Runaway (U&amp;I)"</t>
  </si>
  <si>
    <t>Skrillex and Diplo (with Justin Bieber)</t>
  </si>
  <si>
    <t>Caribou</t>
  </si>
  <si>
    <t>Disclosure</t>
  </si>
  <si>
    <t>In Colour</t>
  </si>
  <si>
    <t>Jamie XX</t>
  </si>
  <si>
    <t>Skrillex and Diplo</t>
  </si>
  <si>
    <t>Our Love</t>
  </si>
  <si>
    <t>Born In The Echoes</t>
  </si>
  <si>
    <t>Caracal</t>
  </si>
  <si>
    <t>Skrillex And Diplo Present Jack U</t>
  </si>
  <si>
    <t>Best Contemporary Instrumental Album</t>
  </si>
  <si>
    <t>Bill Frisell</t>
  </si>
  <si>
    <t>Guitar In The Space Age!</t>
  </si>
  <si>
    <t>Wouter Kellerman</t>
  </si>
  <si>
    <t>Love Language</t>
  </si>
  <si>
    <t>Marcus Miller</t>
  </si>
  <si>
    <t>Afrodeezia</t>
  </si>
  <si>
    <t>Sylva</t>
  </si>
  <si>
    <t>Snarky Puppy &amp; Metropole Orkest</t>
  </si>
  <si>
    <t>The Gospel According to Jazz, Chapter IV</t>
  </si>
  <si>
    <t>Kirk Whalum</t>
  </si>
  <si>
    <t>Best Rock Performance</t>
  </si>
  <si>
    <t>"Don't Wanna Fight"</t>
  </si>
  <si>
    <t>"What Kind Of Man"</t>
  </si>
  <si>
    <t>"Something From Nothing"</t>
  </si>
  <si>
    <t>Foo Fighters</t>
  </si>
  <si>
    <t>Elle King</t>
  </si>
  <si>
    <t>"Ex's &amp; Oh's"</t>
  </si>
  <si>
    <t>"Moaning Lisa Smile"</t>
  </si>
  <si>
    <t>Wolf Alice</t>
  </si>
  <si>
    <t>Best Metal Performance</t>
  </si>
  <si>
    <t>August Burns Red</t>
  </si>
  <si>
    <t>"Identity"</t>
  </si>
  <si>
    <t>Ghost</t>
  </si>
  <si>
    <t>"Cirice"</t>
  </si>
  <si>
    <t>Lamb of God</t>
  </si>
  <si>
    <t>"512"</t>
  </si>
  <si>
    <t>"Thank You"</t>
  </si>
  <si>
    <t>Sevendust</t>
  </si>
  <si>
    <t>Slipknot</t>
  </si>
  <si>
    <t>"Custer"</t>
  </si>
  <si>
    <t>Best Rock Song</t>
  </si>
  <si>
    <t>"Hold Back The River"</t>
  </si>
  <si>
    <t>"Lydia"</t>
  </si>
  <si>
    <t>Highly Suspect</t>
  </si>
  <si>
    <t>Best Rock Album</t>
  </si>
  <si>
    <t>Death Cab For Cutie</t>
  </si>
  <si>
    <t>Muse</t>
  </si>
  <si>
    <t>The Gray Chapter</t>
  </si>
  <si>
    <t>Drones</t>
  </si>
  <si>
    <t>Mister Asylum</t>
  </si>
  <si>
    <t>Kintsugi</t>
  </si>
  <si>
    <t>Best Alternative Music Album</t>
  </si>
  <si>
    <t>Bjork</t>
  </si>
  <si>
    <t>My Morning Jacket</t>
  </si>
  <si>
    <t>Tame Impala</t>
  </si>
  <si>
    <t>Wilco</t>
  </si>
  <si>
    <t>The Waterfall</t>
  </si>
  <si>
    <t>Vulnicura</t>
  </si>
  <si>
    <t>Best R&amp;B Performance</t>
  </si>
  <si>
    <t>Tamar Braxton</t>
  </si>
  <si>
    <t>Andra Day</t>
  </si>
  <si>
    <t>Hiatus Kaiyote</t>
  </si>
  <si>
    <t>Jeremih (feat. J. Cole)</t>
  </si>
  <si>
    <t>"Planes"</t>
  </si>
  <si>
    <t>"Breathing Underwater"</t>
  </si>
  <si>
    <t>"Rise Up"</t>
  </si>
  <si>
    <t>"If I Don't Have You"</t>
  </si>
  <si>
    <t>Best Traditonal R&amp;B Performance</t>
  </si>
  <si>
    <t>Faith Evans</t>
  </si>
  <si>
    <t>Lalah Hathaway</t>
  </si>
  <si>
    <t>"Little Ghetto Boy"</t>
  </si>
  <si>
    <t>"He Is"</t>
  </si>
  <si>
    <t>Jazmine Sullivan</t>
  </si>
  <si>
    <t>"Let It Burn"</t>
  </si>
  <si>
    <t>Tyrese</t>
  </si>
  <si>
    <t>"Shame"</t>
  </si>
  <si>
    <t>Charlie Wilson</t>
  </si>
  <si>
    <t>"My Favorite Part Of You"</t>
  </si>
  <si>
    <t>Best R&amp;B Song</t>
  </si>
  <si>
    <t>Miguel</t>
  </si>
  <si>
    <t>"Coffee"</t>
  </si>
  <si>
    <t>Best Urban Contemporary Album</t>
  </si>
  <si>
    <t>The Internet</t>
  </si>
  <si>
    <t>Ego Death</t>
  </si>
  <si>
    <t>Kehlani</t>
  </si>
  <si>
    <t>Lianne La Havas</t>
  </si>
  <si>
    <t>Blood</t>
  </si>
  <si>
    <t>Wildheart</t>
  </si>
  <si>
    <t>Best R&amp;B Album</t>
  </si>
  <si>
    <t>Leon Bridges</t>
  </si>
  <si>
    <t>Coming Home</t>
  </si>
  <si>
    <t>Forever Charlie</t>
  </si>
  <si>
    <t>Reality Show</t>
  </si>
  <si>
    <t>Best Rap Performance</t>
  </si>
  <si>
    <t>Nicki Minaj (feat. Drake &amp; Lil Wayne)</t>
  </si>
  <si>
    <t>"Apparently"</t>
  </si>
  <si>
    <t>"Back To Back"</t>
  </si>
  <si>
    <t>"Trap Queen"</t>
  </si>
  <si>
    <t>"Truffle Butter"</t>
  </si>
  <si>
    <t>"All Day"</t>
  </si>
  <si>
    <t>Kanye West (feat. Theophilus London, Allan Kingdom &amp; Paul McCartney)</t>
  </si>
  <si>
    <t>Best Rap/Sung Collaboration</t>
  </si>
  <si>
    <t>Big Sean (feat. Kanye West &amp; John Legend)</t>
  </si>
  <si>
    <t>Jidenna (feat. Roman GianArthur)</t>
  </si>
  <si>
    <t>Kendrick Lamar (feat. Bilal, Anna Wise &amp; Thundercat)</t>
  </si>
  <si>
    <t>Nicki Minaj (feat. Drake, Lil Wayne, &amp; Chris Brown)</t>
  </si>
  <si>
    <t>"Only"</t>
  </si>
  <si>
    <t>"These Walls"</t>
  </si>
  <si>
    <t>"Classic Man"</t>
  </si>
  <si>
    <t>"Glory"</t>
  </si>
  <si>
    <t>"One Man Can Change The World"</t>
  </si>
  <si>
    <t>"Energy"</t>
  </si>
  <si>
    <t>Best Rap Song</t>
  </si>
  <si>
    <t>Common &amp; John Legend</t>
  </si>
  <si>
    <t>Best Rap Album</t>
  </si>
  <si>
    <t>2014 Forest Hills Drive</t>
  </si>
  <si>
    <t>If You're Reading This, It's Too Late</t>
  </si>
  <si>
    <t>Dr. Dre</t>
  </si>
  <si>
    <t>Compton</t>
  </si>
  <si>
    <t>Best Country Solo Performance</t>
  </si>
  <si>
    <t>"Burning House"</t>
  </si>
  <si>
    <t>"Traveller"</t>
  </si>
  <si>
    <t>"Little Toy Guns"</t>
  </si>
  <si>
    <t>"John Cougar, John Deere, John 3:16"</t>
  </si>
  <si>
    <t>"Chances Are"</t>
  </si>
  <si>
    <t>Lee Ann Womack</t>
  </si>
  <si>
    <t>Keith Urban</t>
  </si>
  <si>
    <t>Cam</t>
  </si>
  <si>
    <t>Best Country Duo/Group Performance</t>
  </si>
  <si>
    <t>Brothers Osborne</t>
  </si>
  <si>
    <t>Joey+Rory</t>
  </si>
  <si>
    <t>"Stay A Little Longer"</t>
  </si>
  <si>
    <t>"If I Needed You"</t>
  </si>
  <si>
    <t>"The Driver"</t>
  </si>
  <si>
    <t>Blake Shelton (feat. Ashley Monroe)</t>
  </si>
  <si>
    <t>"Lonely Tonight"</t>
  </si>
  <si>
    <t>Best Country Song</t>
  </si>
  <si>
    <t>Tim McGraw</t>
  </si>
  <si>
    <t>"Diamond Rings And Old Barstools"</t>
  </si>
  <si>
    <t>Brandy Clark</t>
  </si>
  <si>
    <t>"Hold My Hand"</t>
  </si>
  <si>
    <t>Best Country Album</t>
  </si>
  <si>
    <t>Pain Killer</t>
  </si>
  <si>
    <t>The Blade</t>
  </si>
  <si>
    <t>Pageant Material</t>
  </si>
  <si>
    <t>Kacey Musgraves</t>
  </si>
  <si>
    <t>Ashley Monroe</t>
  </si>
  <si>
    <t>Best New Age Album</t>
  </si>
  <si>
    <t>Grace</t>
  </si>
  <si>
    <t>Paul Avgerinos</t>
  </si>
  <si>
    <t>Madi Das</t>
  </si>
  <si>
    <t>Catherine Duc</t>
  </si>
  <si>
    <t>Peter Kater</t>
  </si>
  <si>
    <t>Ron Korb</t>
  </si>
  <si>
    <t>Asia Beauty</t>
  </si>
  <si>
    <t>Love</t>
  </si>
  <si>
    <t>Voyager</t>
  </si>
  <si>
    <t>Bhakti Without Borders</t>
  </si>
  <si>
    <t>Best Improvised Jazz Solo</t>
  </si>
  <si>
    <t>Joey Alexander</t>
  </si>
  <si>
    <t>"Giant Steps"</t>
  </si>
  <si>
    <t>"Cherokee"</t>
  </si>
  <si>
    <t>Christian McBride</t>
  </si>
  <si>
    <t>"Arbiters Of Evolution"</t>
  </si>
  <si>
    <t>Donny McCaslin</t>
  </si>
  <si>
    <t>Joshua Redman</t>
  </si>
  <si>
    <t>"Friend Or Foe"</t>
  </si>
  <si>
    <t>"Past Present"</t>
  </si>
  <si>
    <t>John Scofield</t>
  </si>
  <si>
    <t>Best Jazz Vocal Album</t>
  </si>
  <si>
    <t>Karrin Allyson</t>
  </si>
  <si>
    <t>Denise Donatelli</t>
  </si>
  <si>
    <t>Lorraine Feather</t>
  </si>
  <si>
    <t>Jamison Ross</t>
  </si>
  <si>
    <t>Cecile McLorin Salvant</t>
  </si>
  <si>
    <t>For One To Love</t>
  </si>
  <si>
    <t>Flirting With Disaster</t>
  </si>
  <si>
    <t>Find A Heart</t>
  </si>
  <si>
    <t>Many A New Day: Karrin Allyson Sings Rodgers &amp; Hammerstein</t>
  </si>
  <si>
    <t>Jamison</t>
  </si>
  <si>
    <t>Best Jazz Instrumental Album</t>
  </si>
  <si>
    <t>My Favorite Things</t>
  </si>
  <si>
    <t>Breathless</t>
  </si>
  <si>
    <t>Terence Blanchard Featuring The E-Collective</t>
  </si>
  <si>
    <t>Robert Glasper &amp; The Robert Glasper Trio</t>
  </si>
  <si>
    <t>Covered: Recorded Live At Capitol Studios</t>
  </si>
  <si>
    <t>Jimmy Greene</t>
  </si>
  <si>
    <t>Beautiful Life</t>
  </si>
  <si>
    <t>Past Present</t>
  </si>
  <si>
    <t>Best Large Jazz Ensemble Album</t>
  </si>
  <si>
    <t>Lines of Color</t>
  </si>
  <si>
    <t>Koln</t>
  </si>
  <si>
    <t>Marshall Gilkes &amp; WDR Big Band</t>
  </si>
  <si>
    <t>Arturo O'Farrill &amp; The Afro Latin Jazz Orchestra</t>
  </si>
  <si>
    <t>Cuba: The Conversation Continues</t>
  </si>
  <si>
    <t>The Thompson Fields</t>
  </si>
  <si>
    <t>Maria Schneider Orchestra</t>
  </si>
  <si>
    <t>Home Suite Home</t>
  </si>
  <si>
    <t>Patrick Williams</t>
  </si>
  <si>
    <t>Best Latin Jazz Album</t>
  </si>
  <si>
    <t>Eliane Elias</t>
  </si>
  <si>
    <t>Made In Brazil</t>
  </si>
  <si>
    <t>The Rodriguez Brothers</t>
  </si>
  <si>
    <t>Impromptu</t>
  </si>
  <si>
    <t>Suite Caminos</t>
  </si>
  <si>
    <t>Gonzalo Rubalcaba</t>
  </si>
  <si>
    <t>Wayne Wallace Latin Jazz Quintet</t>
  </si>
  <si>
    <t>Intercambio</t>
  </si>
  <si>
    <t>Identities Are Changeable</t>
  </si>
  <si>
    <t>Miguel Zenon</t>
  </si>
  <si>
    <t>Anthony Brown &amp; Group Therapy</t>
  </si>
  <si>
    <t>Best Gospel Performance/Song</t>
  </si>
  <si>
    <t>Kirk Franklin</t>
  </si>
  <si>
    <t>Travis Greene</t>
  </si>
  <si>
    <t>Israel &amp; Newbreed (feat. Yolanda Adams)</t>
  </si>
  <si>
    <t>Brian Courtney Wilson</t>
  </si>
  <si>
    <t>"Worth Fighting For (Live)"</t>
  </si>
  <si>
    <t>"How Awsome Is Our God (Live)"</t>
  </si>
  <si>
    <t>"Intentional"</t>
  </si>
  <si>
    <t>"Wanna Be Happy?"</t>
  </si>
  <si>
    <t>"Worth (Live)"</t>
  </si>
  <si>
    <t>Best Contemporary Christian Music Performance/Song</t>
  </si>
  <si>
    <t>Francesca Battistelli</t>
  </si>
  <si>
    <t>"Holy Spirit"</t>
  </si>
  <si>
    <t>"Lift Yoiur Head Weary Sinner (Chains)"</t>
  </si>
  <si>
    <t>"Because He Lives (Amen)"</t>
  </si>
  <si>
    <t>"Soul On Fire"</t>
  </si>
  <si>
    <t>"Feel It"</t>
  </si>
  <si>
    <t>Tobymac (feat. Mr. Talkbox)</t>
  </si>
  <si>
    <t>Matt Maher</t>
  </si>
  <si>
    <t>Crowder</t>
  </si>
  <si>
    <t>Third Day (feat. All Sons &amp; Daughters)</t>
  </si>
  <si>
    <t>Best Gospel Album</t>
  </si>
  <si>
    <t>Karen Clark Sheard</t>
  </si>
  <si>
    <t>Dorinda Clark-Cole</t>
  </si>
  <si>
    <t>Tasha Cobbs</t>
  </si>
  <si>
    <t>Israel &amp; Newbreed</t>
  </si>
  <si>
    <t>Jonathan McReynolds</t>
  </si>
  <si>
    <t>Life Music: Stage Two</t>
  </si>
  <si>
    <t>One Place Live</t>
  </si>
  <si>
    <t>Living It</t>
  </si>
  <si>
    <t>Best Contemporary Christian Music Album</t>
  </si>
  <si>
    <t>Jason Crabb</t>
  </si>
  <si>
    <t>Lauren Daigle</t>
  </si>
  <si>
    <t>Tobymac</t>
  </si>
  <si>
    <t>Chris Tomlin</t>
  </si>
  <si>
    <t>Love Ran Red</t>
  </si>
  <si>
    <t>This Is Not A Test</t>
  </si>
  <si>
    <t>Saints And Sinners</t>
  </si>
  <si>
    <t>How Can It Be</t>
  </si>
  <si>
    <t>Whatever The Road</t>
  </si>
  <si>
    <t>Best Roots Gospel Album</t>
  </si>
  <si>
    <t>The Fairfield Four</t>
  </si>
  <si>
    <t>Karen Peck &amp; New River</t>
  </si>
  <si>
    <t>Point Of Grace</t>
  </si>
  <si>
    <t>Directions Home (Songs We Love, Songs You Know)</t>
  </si>
  <si>
    <t>Pray Now</t>
  </si>
  <si>
    <t>Still Rockin' My Soul</t>
  </si>
  <si>
    <t>Best Latin Pop Album</t>
  </si>
  <si>
    <t>Pablo Alboran</t>
  </si>
  <si>
    <t>Alex Cuba</t>
  </si>
  <si>
    <t>Alejandro Sanz</t>
  </si>
  <si>
    <t>Julieta Venegas</t>
  </si>
  <si>
    <t>Algo Sucede</t>
  </si>
  <si>
    <t>Sirope</t>
  </si>
  <si>
    <t>Healer</t>
  </si>
  <si>
    <t>Terral</t>
  </si>
  <si>
    <t>A Quien Quiera Escuchar (Deluxe Edition)</t>
  </si>
  <si>
    <t>Best Latin Rock, Urban or Alternative Album</t>
  </si>
  <si>
    <t>Bomba Estereo</t>
  </si>
  <si>
    <t>La Cuneta Son Machin</t>
  </si>
  <si>
    <t>Natalia Lafourcade</t>
  </si>
  <si>
    <t>Monsieur Perine</t>
  </si>
  <si>
    <t>Pitbull</t>
  </si>
  <si>
    <t>Dale</t>
  </si>
  <si>
    <t>Caja De Musica</t>
  </si>
  <si>
    <t>Hasta La Raiz</t>
  </si>
  <si>
    <t>Mondongo</t>
  </si>
  <si>
    <t>Amanecer</t>
  </si>
  <si>
    <t>Best Regional Mexican Music Album (including Tejano)</t>
  </si>
  <si>
    <t>Banda El Recodo De Don Cruz Lizarraga</t>
  </si>
  <si>
    <t>Mi Vicio Mas Grande</t>
  </si>
  <si>
    <t>Ya Dime Adios</t>
  </si>
  <si>
    <t>Zapateando</t>
  </si>
  <si>
    <t>Realidades (Deluxe Edition)</t>
  </si>
  <si>
    <t>Los Tigres Del Norte</t>
  </si>
  <si>
    <t>Tradicion, Arte Y Pasion</t>
  </si>
  <si>
    <t>Mariachi Los Camperos De Nati Cano</t>
  </si>
  <si>
    <t>Los Cojolites</t>
  </si>
  <si>
    <t>La Maquinaria Nortena</t>
  </si>
  <si>
    <t>Best Tropical Latin Album</t>
  </si>
  <si>
    <t>Tributo A Los Compadres: No Quiero Llanto</t>
  </si>
  <si>
    <t>Jose Alberto "El Canario" &amp; Septeto Santiaguero</t>
  </si>
  <si>
    <t>Ruben Blases with Robert Deldago &amp; Orchestra</t>
  </si>
  <si>
    <t>Guaco</t>
  </si>
  <si>
    <t>Juan Luis Guerra 4.40</t>
  </si>
  <si>
    <t>Victor Manuelle</t>
  </si>
  <si>
    <t>Que Suenen Los Tambores</t>
  </si>
  <si>
    <t>Todo Tiene Su Hora</t>
  </si>
  <si>
    <t>Presente Continuo</t>
  </si>
  <si>
    <t>Son De Panama</t>
  </si>
  <si>
    <t>Best Americana Roots Performance</t>
  </si>
  <si>
    <t>Bela Fleck &amp; Abligail Washburn</t>
  </si>
  <si>
    <t>"And Am I Born To Die"</t>
  </si>
  <si>
    <t>"Born To Play Guitar"</t>
  </si>
  <si>
    <t>Buddy Guy</t>
  </si>
  <si>
    <t>"City of our Lady"</t>
  </si>
  <si>
    <t>"Julep"</t>
  </si>
  <si>
    <t>"See That My Grave Is Kept Clean"</t>
  </si>
  <si>
    <t>Mavis Staples</t>
  </si>
  <si>
    <t>Punch Brothers</t>
  </si>
  <si>
    <t>The Milk Carton Kids</t>
  </si>
  <si>
    <t>Best Americana Roots Song</t>
  </si>
  <si>
    <t>The Mavericks</t>
  </si>
  <si>
    <t>"All Night Long"</t>
  </si>
  <si>
    <t>"The Cost of Living"</t>
  </si>
  <si>
    <t>Don Henley &amp; Merle Haggard</t>
  </si>
  <si>
    <t>"The Traveling Kind"</t>
  </si>
  <si>
    <t>Emmylou Harris &amp; Rodney Crowell</t>
  </si>
  <si>
    <t>Jason Isbell</t>
  </si>
  <si>
    <t>"24 Frames"</t>
  </si>
  <si>
    <t>Best Americana Album</t>
  </si>
  <si>
    <t>Brandi Carlile</t>
  </si>
  <si>
    <t>The Firewatcher's Daughter</t>
  </si>
  <si>
    <t>The Traveling Kind</t>
  </si>
  <si>
    <t>Something More Than Free</t>
  </si>
  <si>
    <t>Mono</t>
  </si>
  <si>
    <t>The Phosphorescent Blues</t>
  </si>
  <si>
    <t>Best Bluegrass Album</t>
  </si>
  <si>
    <t>Dale Ann Bradley</t>
  </si>
  <si>
    <t>Rob Ickes &amp; Trey Hensley</t>
  </si>
  <si>
    <t>Doyle Lawson &amp; Quicksilver</t>
  </si>
  <si>
    <t>Ralph Stanley &amp; Friends</t>
  </si>
  <si>
    <t>The Steeldrivers</t>
  </si>
  <si>
    <t>The Muscle Shoals Recordings</t>
  </si>
  <si>
    <t>Man of Constant Sorrow</t>
  </si>
  <si>
    <t>In Session</t>
  </si>
  <si>
    <t>Before the Sun Goes Down</t>
  </si>
  <si>
    <t>Pocket Full of Keys</t>
  </si>
  <si>
    <t>Best Blues Album</t>
  </si>
  <si>
    <t>Cedric Burnside Project</t>
  </si>
  <si>
    <t>Shemekia Copeland</t>
  </si>
  <si>
    <t>Bettye LaVette</t>
  </si>
  <si>
    <t>John Primer &amp; Various Artists</t>
  </si>
  <si>
    <t>Muddy Waters 100</t>
  </si>
  <si>
    <t>Worthy</t>
  </si>
  <si>
    <t>Born To Play Guitar</t>
  </si>
  <si>
    <t>Outskirts of Love</t>
  </si>
  <si>
    <t>Descendants of Hill Country</t>
  </si>
  <si>
    <t>Best Folk Album</t>
  </si>
  <si>
    <t>Norman Blake</t>
  </si>
  <si>
    <t>Bela Fleck &amp; Abigail Washburn</t>
  </si>
  <si>
    <t>Rhiannon Giddens</t>
  </si>
  <si>
    <t>Patty Griffin</t>
  </si>
  <si>
    <t>Glen Hansard</t>
  </si>
  <si>
    <t>Didn't He Ramble</t>
  </si>
  <si>
    <t>Servant of Love</t>
  </si>
  <si>
    <t>Tomorrow Is My Turn</t>
  </si>
  <si>
    <t>Wood, Wire &amp; Woods</t>
  </si>
  <si>
    <t>Best Regional Roots Music Album</t>
  </si>
  <si>
    <t>Jon Cleary</t>
  </si>
  <si>
    <t>Go Go Juice</t>
  </si>
  <si>
    <t>La La La La</t>
  </si>
  <si>
    <t>Natalie Ai Kamauu</t>
  </si>
  <si>
    <t>Keali'i</t>
  </si>
  <si>
    <t>Kawaiokalena</t>
  </si>
  <si>
    <t>The Revelers</t>
  </si>
  <si>
    <t>Get Ready</t>
  </si>
  <si>
    <t>Generations</t>
  </si>
  <si>
    <t>Windwalker and the MCW</t>
  </si>
  <si>
    <t>Best Reggae Album</t>
  </si>
  <si>
    <t>Branches of the Same Tree</t>
  </si>
  <si>
    <t>The Cure</t>
  </si>
  <si>
    <t>Acoutsticalevy</t>
  </si>
  <si>
    <t>Zion Awake</t>
  </si>
  <si>
    <t>Strictly Roots</t>
  </si>
  <si>
    <t>Morgan Heritage</t>
  </si>
  <si>
    <t>Luciano</t>
  </si>
  <si>
    <t>Barrington Levy</t>
  </si>
  <si>
    <t>Jah Cure</t>
  </si>
  <si>
    <t>Rocky Dawuni</t>
  </si>
  <si>
    <t>Best World Music Album</t>
  </si>
  <si>
    <t>Gilbertos Samba Ao Vivo</t>
  </si>
  <si>
    <t>Gilberto Gil</t>
  </si>
  <si>
    <t>Angelique Kidjo</t>
  </si>
  <si>
    <t>Sings</t>
  </si>
  <si>
    <t>Music From Inala</t>
  </si>
  <si>
    <t>Ladysmith Black Mambazo With Ella Spira &amp; The Inala Ensemble</t>
  </si>
  <si>
    <t>Home</t>
  </si>
  <si>
    <t>Anoushka Shankar</t>
  </si>
  <si>
    <t>Zomba Prison Project</t>
  </si>
  <si>
    <t>I Have No Everything Here</t>
  </si>
  <si>
    <t>Best Children's Album</t>
  </si>
  <si>
    <t>Jose Luis-Orozco</t>
  </si>
  <si>
    <t>Gustafer Yellowgold</t>
  </si>
  <si>
    <t>Tim Kubart</t>
  </si>
  <si>
    <t>Lori Henriques</t>
  </si>
  <si>
    <t>Molly Ledford &amp; Billy Kelly</t>
  </si>
  <si>
    <t>Trees</t>
  </si>
  <si>
    <t>How Great Can This Day Be</t>
  </si>
  <si>
    <t>Best Spoken Word Album</t>
  </si>
  <si>
    <t>Blood On Snow (Jo Nesbo)</t>
  </si>
  <si>
    <t>Patti Smith</t>
  </si>
  <si>
    <t>Dick Cavett</t>
  </si>
  <si>
    <t>Brief Encounters: Conversations, Magic Moments, And Assorted Hijinks</t>
  </si>
  <si>
    <t>Jimmy Carter</t>
  </si>
  <si>
    <t>A Full Life: Reflections at Ninety</t>
  </si>
  <si>
    <t>Janis Ian &amp; Jean Smart</t>
  </si>
  <si>
    <t>Patience And Sarah (Isabel Miller)</t>
  </si>
  <si>
    <t>Yes Please</t>
  </si>
  <si>
    <t>Best Comedy Album</t>
  </si>
  <si>
    <t>Lisa Lampanelli</t>
  </si>
  <si>
    <t>Back To The Drawing Board</t>
  </si>
  <si>
    <t>Wyatt Cenac</t>
  </si>
  <si>
    <t>Brooklyn</t>
  </si>
  <si>
    <t>Happy. And A Lot.</t>
  </si>
  <si>
    <t>Jay Mohr</t>
  </si>
  <si>
    <t>Craig Ferguson</t>
  </si>
  <si>
    <t>Just Being Honest</t>
  </si>
  <si>
    <t>Live At Madison Square Garden</t>
  </si>
  <si>
    <t xml:space="preserve">Louis C.K. </t>
  </si>
  <si>
    <t>Best Music Theatre Album</t>
  </si>
  <si>
    <t>An American In Paris</t>
  </si>
  <si>
    <t>Hamilton</t>
  </si>
  <si>
    <t>Fun Home</t>
  </si>
  <si>
    <t>The King And I</t>
  </si>
  <si>
    <t>Something Rotten!</t>
  </si>
  <si>
    <t>Original Broadway Cast</t>
  </si>
  <si>
    <t>2015 Broadway Cast</t>
  </si>
  <si>
    <t>Best Compilation Soundtrack for Visual Media</t>
  </si>
  <si>
    <t xml:space="preserve">Empire: Season 1 </t>
  </si>
  <si>
    <t>Various Artists</t>
  </si>
  <si>
    <t>Selma</t>
  </si>
  <si>
    <t>Glen Campbell: I'll Be Me</t>
  </si>
  <si>
    <t>Best Score Soundtrack for Visual Media</t>
  </si>
  <si>
    <t>Birdman</t>
  </si>
  <si>
    <t>The Imitation Game</t>
  </si>
  <si>
    <t>Interstellar</t>
  </si>
  <si>
    <t>The Theory of Everything</t>
  </si>
  <si>
    <t>Whiplash</t>
  </si>
  <si>
    <t>Justin Hurwitz</t>
  </si>
  <si>
    <t>Johann Johannsson</t>
  </si>
  <si>
    <t>Hans Zimmer</t>
  </si>
  <si>
    <t>Alexandre Desplat</t>
  </si>
  <si>
    <t>Antonio Sanchez</t>
  </si>
  <si>
    <t>Best Song Written for Visual Media</t>
  </si>
  <si>
    <t>"Love Me Like You Do"</t>
  </si>
  <si>
    <t>Lady Gaga</t>
  </si>
  <si>
    <t>"Til It Happens To You"</t>
  </si>
  <si>
    <t>Best Arrangement, Instrumental or A Cappella</t>
  </si>
  <si>
    <t>Pentatonix</t>
  </si>
  <si>
    <t>Committed</t>
  </si>
  <si>
    <t>"Dance of the Sugar Plum Fairy"</t>
  </si>
  <si>
    <t>"Do You Hear What I Hear?"</t>
  </si>
  <si>
    <t>Bob James &amp; Nathan East</t>
  </si>
  <si>
    <t>"Ghost of a Chance"</t>
  </si>
  <si>
    <t>"You and the Night and the Music"</t>
  </si>
  <si>
    <t>John Fedchock New York Big Band</t>
  </si>
  <si>
    <t>Vocally Challenged</t>
  </si>
  <si>
    <t>Best Arrangement, Instruments and Vocals</t>
  </si>
  <si>
    <t>"Bruno Mars"</t>
  </si>
  <si>
    <t>"Be My Muse"</t>
  </si>
  <si>
    <t>"52nd &amp; Broadway"</t>
  </si>
  <si>
    <t>Patrick Williams (feat. Patti Austin)</t>
  </si>
  <si>
    <t>Catina DeLuna (feat. Otmaro Ruiz)</t>
  </si>
  <si>
    <t>"Garota De Ipanema"</t>
  </si>
  <si>
    <t>David Bowie</t>
  </si>
  <si>
    <t>"Sue (Or In A Season Of Crime)"</t>
  </si>
  <si>
    <t>"When I Come Home"</t>
  </si>
  <si>
    <t>Jimmy Greene With Javier Colon</t>
  </si>
  <si>
    <t>Best Recording Package</t>
  </si>
  <si>
    <t>Alagoas</t>
  </si>
  <si>
    <t>Bush</t>
  </si>
  <si>
    <t>Snoop Dogg</t>
  </si>
  <si>
    <t>Elvis Presley</t>
  </si>
  <si>
    <t>My Happiness</t>
  </si>
  <si>
    <t>Asleep At The Wheel</t>
  </si>
  <si>
    <t xml:space="preserve">Still The King: Celebrating the Music of Bob Willis </t>
  </si>
  <si>
    <t>Best Boxed or Special Limited Edition Package</t>
  </si>
  <si>
    <t>Beneath The Skin (Deluxe Box Set)</t>
  </si>
  <si>
    <t>I Love You, Honeybear (Limited Edition Deluxe Vinyl)</t>
  </si>
  <si>
    <t>The Right &amp; Fall of Paramount Records, Volume 2</t>
  </si>
  <si>
    <t>Sticky Fingers (Super Deluxe Edition)</t>
  </si>
  <si>
    <t>30 Trips Around The Sun</t>
  </si>
  <si>
    <t>Grateful Dead</t>
  </si>
  <si>
    <t>What A Terrible World, What A Beautiful Word (Deluxe Box Set)</t>
  </si>
  <si>
    <t>The Decemberists</t>
  </si>
  <si>
    <t>The Rolling Stones</t>
  </si>
  <si>
    <t>Father John Misty</t>
  </si>
  <si>
    <t>Of Monsters And Men</t>
  </si>
  <si>
    <t>Best Album Notes</t>
  </si>
  <si>
    <t>Lead Belly</t>
  </si>
  <si>
    <t>Joni Mitchell</t>
  </si>
  <si>
    <t>Tennessee Ernie Ford</t>
  </si>
  <si>
    <t>Joseph C. Smith's Orchestra</t>
  </si>
  <si>
    <t>Songs of the Night: Dance Recordings</t>
  </si>
  <si>
    <t>Portrait of an American Singer</t>
  </si>
  <si>
    <t>Love Has Many Faces; A Quartet, A Ballet, Waiting To Be Danced</t>
  </si>
  <si>
    <t>Lead Belly: The Smithsonian Folkways Collection</t>
  </si>
  <si>
    <t>Folksongs of Another America</t>
  </si>
  <si>
    <t>Best Historical Album</t>
  </si>
  <si>
    <t>Bob Dylan And The Band</t>
  </si>
  <si>
    <t>The Basement Tapes Complete: The Bootleg Series Vol. 11</t>
  </si>
  <si>
    <t>Erroll Garner</t>
  </si>
  <si>
    <t>Native North America (Vol. 1)</t>
  </si>
  <si>
    <t>Parchman Farm: Photographs and Field Recordings</t>
  </si>
  <si>
    <t>Songs My Mother Taught Me</t>
  </si>
  <si>
    <t>Fannie Lou Hamer</t>
  </si>
  <si>
    <t>Best Engineered Album, Non-Classical</t>
  </si>
  <si>
    <t>Currency of Man</t>
  </si>
  <si>
    <t>Recreational Love</t>
  </si>
  <si>
    <t>Diana Krall</t>
  </si>
  <si>
    <t>Wallflower</t>
  </si>
  <si>
    <t>The Bird And The Bee</t>
  </si>
  <si>
    <t>Melody Gardot</t>
  </si>
  <si>
    <t>Best Remixed Recording, Non-Classical</t>
  </si>
  <si>
    <t>Daniel Hope</t>
  </si>
  <si>
    <t>"Berlin By Overnight (CFCF Remix)</t>
  </si>
  <si>
    <t>"Hold On (Fatum Remix)"</t>
  </si>
  <si>
    <t>JES, Shant, &amp; Clint Maximum</t>
  </si>
  <si>
    <t>Runaway (U&amp;I) (Kaskade Remix)</t>
  </si>
  <si>
    <t>Odesza (feat. Zyra)</t>
  </si>
  <si>
    <t>"Say My Name (RAC Remix)</t>
  </si>
  <si>
    <t>Ingar Heine Bergby &amp; Norwegian Radio Orchestra</t>
  </si>
  <si>
    <t>Best Surround Sound Album</t>
  </si>
  <si>
    <t>Amdahl: Atrognosia &amp; Aesop</t>
  </si>
  <si>
    <t>Roger Waters</t>
  </si>
  <si>
    <t>Amused To Death</t>
  </si>
  <si>
    <t>Magnificat</t>
  </si>
  <si>
    <t>Øyvind Gimse, Anita Brevik, Nidarosdomens Jentekor &amp; Trondheimsolistene</t>
  </si>
  <si>
    <t>Paavo Järvi &amp; Russian National Orchestra</t>
  </si>
  <si>
    <t>Shostakovich: Symphony No. 7</t>
  </si>
  <si>
    <t>Spes</t>
  </si>
  <si>
    <t>Tobe Ramlo-Ystad &amp; Cantus</t>
  </si>
  <si>
    <t>Best Music Video</t>
  </si>
  <si>
    <t>ASAP Rocky</t>
  </si>
  <si>
    <t>"LSD"</t>
  </si>
  <si>
    <t>The Dead Weather</t>
  </si>
  <si>
    <t>"Bad Blood</t>
  </si>
  <si>
    <t>"Freedom"</t>
  </si>
  <si>
    <t>Pharrell Williams</t>
  </si>
  <si>
    <t>Best Traditional Pop Vocal Album</t>
  </si>
  <si>
    <t>N/A</t>
  </si>
  <si>
    <t>CD (Full-Length)</t>
  </si>
  <si>
    <t>Universal Music Group/Decca Broadway</t>
  </si>
  <si>
    <t>Universal Music Group/ATO</t>
  </si>
  <si>
    <t>Universal Music Group/Universal Music Mexico</t>
  </si>
  <si>
    <t>Sony Music Entertainment/Masterworks</t>
  </si>
  <si>
    <t>Amy Poehler (&amp; Various Artists)</t>
  </si>
  <si>
    <t>HarperAudio</t>
  </si>
  <si>
    <t>Cheers To The Fall</t>
  </si>
  <si>
    <t xml:space="preserve">WEA/Warner Bros. </t>
  </si>
  <si>
    <t>Universal Music Group/Deutsche Grammophon</t>
  </si>
  <si>
    <t xml:space="preserve">Universal Music Group/429 </t>
  </si>
  <si>
    <t>ADA/Tyscott</t>
  </si>
  <si>
    <t>ADA/Milan</t>
  </si>
  <si>
    <t>Sony Music Entertainment/RCA</t>
  </si>
  <si>
    <t>WEA/Warner Nashville</t>
  </si>
  <si>
    <t>Alliance/Bismeaux</t>
  </si>
  <si>
    <t>Found In Far Away Places</t>
  </si>
  <si>
    <t>RED Distribution/Fearless</t>
  </si>
  <si>
    <t>Universal Music Group/Fonovisa</t>
  </si>
  <si>
    <t>Doctor Dred Presents</t>
  </si>
  <si>
    <t>Universal Music Group/Verve</t>
  </si>
  <si>
    <t>Universal Music Group/New Rounder</t>
  </si>
  <si>
    <t>MVD Entertainment/Cherry Red</t>
  </si>
  <si>
    <t>Dark Sky Paradise</t>
  </si>
  <si>
    <t>Sony Music Entertainment/G.O.O.D.</t>
  </si>
  <si>
    <t>RED Distribution/One Little Indian</t>
  </si>
  <si>
    <t>Bringing Back The Sunshine</t>
  </si>
  <si>
    <t>Sony Music Entertainment/Columbia</t>
  </si>
  <si>
    <t>The New Cool</t>
  </si>
  <si>
    <t>ADA/Yamaha Entertainment</t>
  </si>
  <si>
    <t>Sony Music Entertainment/Sony Music Latin</t>
  </si>
  <si>
    <t>12 Stories</t>
  </si>
  <si>
    <t>Universal Music Group/Motown Gospel</t>
  </si>
  <si>
    <t>Pawn Shop</t>
  </si>
  <si>
    <t>Universal Music Group/EMI Nashville</t>
  </si>
  <si>
    <t>Untamed</t>
  </si>
  <si>
    <t>Sony Music Entertainment/Arista Nashville</t>
  </si>
  <si>
    <t>Best Dance/Electronic Album</t>
  </si>
  <si>
    <t>ADA/Merge</t>
  </si>
  <si>
    <t>Greatest Hits: Decade #1</t>
  </si>
  <si>
    <t>Sony Music Entertainment/Sony Nashville</t>
  </si>
  <si>
    <t>RED Distribution/Mack Avenue</t>
  </si>
  <si>
    <t>Charles Kelley (feat. Dierks Bentley &amp; Eric Paslay)</t>
  </si>
  <si>
    <t>Universal Music Group/Mercury Nashville</t>
  </si>
  <si>
    <t>Universal Music Group/Six Steps</t>
  </si>
  <si>
    <t>Home for Christmas</t>
  </si>
  <si>
    <t>Entertainment One Distribution/Mixed Bag Music</t>
  </si>
  <si>
    <t>RED Distribution/Mom &amp; Pop Music</t>
  </si>
  <si>
    <t>DVD</t>
  </si>
  <si>
    <t>New Wave Dynamics</t>
  </si>
  <si>
    <t>Syntax Distribution/Pinecastle</t>
  </si>
  <si>
    <t>Sony Music Entertainment/Columbia Legacy</t>
  </si>
  <si>
    <t>WEA/Atlantic</t>
  </si>
  <si>
    <t>ADA/Savant</t>
  </si>
  <si>
    <t>Universal Music Group/Capitol</t>
  </si>
  <si>
    <t>Cass County</t>
  </si>
  <si>
    <t>Entertainment One Distribution/Light Records</t>
  </si>
  <si>
    <t>Alliance/Mountain Home Music Company</t>
  </si>
  <si>
    <t>Universal Music Group/Aftermath</t>
  </si>
  <si>
    <t>Universal Music Group/Cash Money</t>
  </si>
  <si>
    <t>Universal Music Group/Concord Jazz</t>
  </si>
  <si>
    <t>Love Stuff</t>
  </si>
  <si>
    <t>Universal Music Group/Republic</t>
  </si>
  <si>
    <t>LP (Vinyl)</t>
  </si>
  <si>
    <t>Third Man Records</t>
  </si>
  <si>
    <t>WEA/Nonesuch</t>
  </si>
  <si>
    <t>The Complete Concert By The Sea</t>
  </si>
  <si>
    <t>Incomparable</t>
  </si>
  <si>
    <t>RED Distribution/BMG Rights Management</t>
  </si>
  <si>
    <t>ADA/Smithsonian Folkways</t>
  </si>
  <si>
    <t>ADA/Sub Pop</t>
  </si>
  <si>
    <t>WEA/300 Entertainment</t>
  </si>
  <si>
    <t>Sonic Highways</t>
  </si>
  <si>
    <t>You're Dead!</t>
  </si>
  <si>
    <t>Redeye/Warp Records</t>
  </si>
  <si>
    <t>If We're Honest</t>
  </si>
  <si>
    <t>WEA/Fervent</t>
  </si>
  <si>
    <t>ADA/Epitaph</t>
  </si>
  <si>
    <t>WEA/Rhino</t>
  </si>
  <si>
    <t>Dark Pie Concerns</t>
  </si>
  <si>
    <t>Redeye/Apple Eye Productions</t>
  </si>
  <si>
    <t>WEA/Water Tower</t>
  </si>
  <si>
    <t>Choose Your Weapon</t>
  </si>
  <si>
    <t>Universal Music Group/VP Music</t>
  </si>
  <si>
    <t xml:space="preserve">Universal Music Group/Concord </t>
  </si>
  <si>
    <t>ADA/XL Recordings</t>
  </si>
  <si>
    <t>Sony Music Entertainment/Provident</t>
  </si>
  <si>
    <t>RED Distribution/Southeastern</t>
  </si>
  <si>
    <t>Universal Music Group/Def Jam</t>
  </si>
  <si>
    <t>Late Nights: The Album</t>
  </si>
  <si>
    <t>Entertainment One Distribution/Motema</t>
  </si>
  <si>
    <t>Universal Music Group/Gaither Music</t>
  </si>
  <si>
    <t>Sony Music Entertainment/Back Lot Music</t>
  </si>
  <si>
    <t>Raisin Music Records</t>
  </si>
  <si>
    <t>Universal Music Group/Impulse</t>
  </si>
  <si>
    <t>Fhq Records</t>
  </si>
  <si>
    <t>WEA/Elektra Catalog</t>
  </si>
  <si>
    <t>Alliance/LCNR</t>
  </si>
  <si>
    <t>!Come Bien! Eat Right!</t>
  </si>
  <si>
    <t>WEA/Reprise</t>
  </si>
  <si>
    <t>The Bad Plus Joshua Redman</t>
  </si>
  <si>
    <t>Universal Music Group/EMI Latin</t>
  </si>
  <si>
    <t>Destined To Win (Live)</t>
  </si>
  <si>
    <t>Entertainment One Distribution/eOne Music</t>
  </si>
  <si>
    <t>ADA/Punahele</t>
  </si>
  <si>
    <t>You Should Be Home Here</t>
  </si>
  <si>
    <t>Piece By Piece</t>
  </si>
  <si>
    <t>RED Distribution/Rendezvous</t>
  </si>
  <si>
    <t>Universal Music Group/Azteca</t>
  </si>
  <si>
    <t>VII: Sturm Und Drang</t>
  </si>
  <si>
    <t>Sony Music Entertainment/Epic</t>
  </si>
  <si>
    <t>Universal Music Group/Centricity</t>
  </si>
  <si>
    <t>Universal Music Group/Sugar Hill</t>
  </si>
  <si>
    <t>ADA/Comedy Dynamics</t>
  </si>
  <si>
    <t>Jazzed Media</t>
  </si>
  <si>
    <t>Round Whirled Records</t>
  </si>
  <si>
    <t>Universal Music Group/Blue Note</t>
  </si>
  <si>
    <t>Uptown Special</t>
  </si>
  <si>
    <t>"Uptown Funk (Dave Aude Remix)</t>
  </si>
  <si>
    <t>V</t>
  </si>
  <si>
    <t>Universal Music Group/Interscope</t>
  </si>
  <si>
    <t>Universal Music Group/Capitol Nashville</t>
  </si>
  <si>
    <t>Your Good Fortune</t>
  </si>
  <si>
    <t>C.T.B.C. Music Group</t>
  </si>
  <si>
    <t>Alliance/WEJU</t>
  </si>
  <si>
    <t>P.S. Classics</t>
  </si>
  <si>
    <t>Sony Music Entertainment/Razor &amp; Tie</t>
  </si>
  <si>
    <t>WEA/Parlophone</t>
  </si>
  <si>
    <t>Universal Music Group/Varese Saraband</t>
  </si>
  <si>
    <t>RED Distribution/PMG</t>
  </si>
  <si>
    <t>Alliance/ROSK</t>
  </si>
  <si>
    <t>That's Christmas To Me</t>
  </si>
  <si>
    <t>WEA/Word Entertainment</t>
  </si>
  <si>
    <t>ADA/Compass</t>
  </si>
  <si>
    <t>Entertainment One Distribution/Cumbacha</t>
  </si>
  <si>
    <t>Universal Music Group/MCA Nashville</t>
  </si>
  <si>
    <t>Universal Music Group/Big Machine</t>
  </si>
  <si>
    <t>"Earned It (Fifty Shades of Grey")</t>
  </si>
  <si>
    <t>Universal Music Group/6 Degrees</t>
  </si>
  <si>
    <t>Universal Music Group/Other Music</t>
  </si>
  <si>
    <t>Alliance/LTFC</t>
  </si>
  <si>
    <t>My Love Is Cool</t>
  </si>
  <si>
    <t>ADA/Alligator</t>
  </si>
  <si>
    <t>WEA/Roadrunner</t>
  </si>
  <si>
    <t>CD/DVD Combo</t>
  </si>
  <si>
    <t>Calling All Lovers</t>
  </si>
  <si>
    <t>Currents</t>
  </si>
  <si>
    <t>Universal Music Group/Imotown Gospel</t>
  </si>
  <si>
    <t>Universal Music Group/Rostrum</t>
  </si>
  <si>
    <t>Universal Music Group/Astralwerks</t>
  </si>
  <si>
    <t>"I Feel Love (Every Million Miles)"</t>
  </si>
  <si>
    <t>RED Distribution/Fairfield Four</t>
  </si>
  <si>
    <t xml:space="preserve">Universal Music Group/Valory Music Co. </t>
  </si>
  <si>
    <t>Monterey</t>
  </si>
  <si>
    <t>Universal Music Group/Ume</t>
  </si>
  <si>
    <t>Universal Music Group/Rounder</t>
  </si>
  <si>
    <t>Star Wars</t>
  </si>
  <si>
    <t>MVD Entertainment Group/Patois</t>
  </si>
  <si>
    <t>Light In The Attic</t>
  </si>
  <si>
    <t>Entertainment One Distribution/Revenant</t>
  </si>
  <si>
    <t>Universal Music GroupForeFront</t>
  </si>
  <si>
    <t>Sundown Heaven Town</t>
  </si>
  <si>
    <t>?</t>
  </si>
  <si>
    <t xml:space="preserve">Alliance </t>
  </si>
  <si>
    <t>ADA</t>
  </si>
  <si>
    <t>Friday Music</t>
  </si>
  <si>
    <t>CD Baby</t>
  </si>
  <si>
    <t>Gil Evans Project</t>
  </si>
  <si>
    <t>Universal Music Group</t>
  </si>
  <si>
    <t>Warner Music Group</t>
  </si>
  <si>
    <t xml:space="preserve">Entertainment One </t>
  </si>
  <si>
    <t>Forced Exposure</t>
  </si>
  <si>
    <t>Entertainment One</t>
  </si>
  <si>
    <t>City Hall</t>
  </si>
  <si>
    <t>Mountain Apple</t>
  </si>
  <si>
    <t xml:space="preserve">Redeye </t>
  </si>
  <si>
    <t>Random House</t>
  </si>
  <si>
    <t>MacMillen</t>
  </si>
  <si>
    <t>Brilliance Audio</t>
  </si>
  <si>
    <t>Simon &amp; Schuster</t>
  </si>
  <si>
    <t xml:space="preserve">Covered: Alive In Asia (Live) </t>
  </si>
  <si>
    <t>CD (Book on Disc)</t>
  </si>
  <si>
    <t>Author/Artist</t>
  </si>
  <si>
    <t>Product Title</t>
  </si>
  <si>
    <t>Product Code</t>
  </si>
  <si>
    <t>Isbn 13</t>
  </si>
  <si>
    <t>BT Key</t>
  </si>
  <si>
    <t>MSRP</t>
  </si>
  <si>
    <t>Genre Code</t>
  </si>
  <si>
    <t>Release Date</t>
  </si>
  <si>
    <t>Inactive Flag</t>
  </si>
  <si>
    <t>Pre Order Date</t>
  </si>
  <si>
    <t>Publisher Division Id</t>
  </si>
  <si>
    <t>Genre Desc</t>
  </si>
  <si>
    <t>eList BTE Number</t>
  </si>
  <si>
    <t>BT Item Number</t>
  </si>
  <si>
    <t>Sales Unit Dealer Price</t>
  </si>
  <si>
    <t>Cavett, Dick</t>
  </si>
  <si>
    <t>Brief Encounters</t>
  </si>
  <si>
    <t>BK</t>
  </si>
  <si>
    <t>9781427244253</t>
  </si>
  <si>
    <t>0014497190</t>
  </si>
  <si>
    <t>0</t>
  </si>
  <si>
    <t>STMAA</t>
  </si>
  <si>
    <t>BEBK</t>
  </si>
  <si>
    <t>Miller, Isabel</t>
  </si>
  <si>
    <t>Patience &amp; Sarah</t>
  </si>
  <si>
    <t>9781511334402</t>
  </si>
  <si>
    <t>0017573746</t>
  </si>
  <si>
    <t>BRILC</t>
  </si>
  <si>
    <t>Carter, Jimmy</t>
  </si>
  <si>
    <t>A Full Life</t>
  </si>
  <si>
    <t>9781442391055</t>
  </si>
  <si>
    <t>0016921741</t>
  </si>
  <si>
    <t>SIMOA</t>
  </si>
  <si>
    <t>Nesbo, Jo</t>
  </si>
  <si>
    <t>Blood on Snow</t>
  </si>
  <si>
    <t>9780553545951</t>
  </si>
  <si>
    <t>0016061124</t>
  </si>
  <si>
    <t>RANDN</t>
  </si>
  <si>
    <t>Poehler, Amy</t>
  </si>
  <si>
    <t>9780062350886</t>
  </si>
  <si>
    <t>0014521179</t>
  </si>
  <si>
    <t>HARPC</t>
  </si>
  <si>
    <t>SteelDrivers</t>
  </si>
  <si>
    <t>Muscle Shoals Recordings</t>
  </si>
  <si>
    <t>CD</t>
  </si>
  <si>
    <t>9786316076649</t>
  </si>
  <si>
    <t>6004585252</t>
  </si>
  <si>
    <t>BLGR</t>
  </si>
  <si>
    <t>00002613</t>
  </si>
  <si>
    <t>Bluegrass</t>
  </si>
  <si>
    <t>BECD116 6191802</t>
  </si>
  <si>
    <t>CD116       6191802</t>
  </si>
  <si>
    <t>Copeland, Shemekia</t>
  </si>
  <si>
    <t>9786316206817</t>
  </si>
  <si>
    <t>6004598265</t>
  </si>
  <si>
    <t>BLUE</t>
  </si>
  <si>
    <t>00024008</t>
  </si>
  <si>
    <t>Blues Music</t>
  </si>
  <si>
    <t>BECDALLI72514966</t>
  </si>
  <si>
    <t>CDALLI     72514966</t>
  </si>
  <si>
    <t>Brown, Anthony</t>
  </si>
  <si>
    <t>Everyday Jesus</t>
  </si>
  <si>
    <t>9786316132178</t>
  </si>
  <si>
    <t>6004590801</t>
  </si>
  <si>
    <t>GOS</t>
  </si>
  <si>
    <t>Gospel/Christian Music</t>
  </si>
  <si>
    <t>BECDTYS 984210</t>
  </si>
  <si>
    <t>CDTYS        984210</t>
  </si>
  <si>
    <t>Clark-Cole, Dorinda</t>
  </si>
  <si>
    <t>9786315870415</t>
  </si>
  <si>
    <t>6004564632</t>
  </si>
  <si>
    <t>00010600</t>
  </si>
  <si>
    <t>BECDLREC7302</t>
  </si>
  <si>
    <t>CDLREC         7302</t>
  </si>
  <si>
    <t>McReynolds, Jonathan</t>
  </si>
  <si>
    <t>9786316213457</t>
  </si>
  <si>
    <t>6004598929</t>
  </si>
  <si>
    <t>BECDLREC7352</t>
  </si>
  <si>
    <t>CDLREC         7352</t>
  </si>
  <si>
    <t>Womack, Lee Ann</t>
  </si>
  <si>
    <t>The Way I'm Livin'</t>
  </si>
  <si>
    <t>LP</t>
  </si>
  <si>
    <t>9786315661204</t>
  </si>
  <si>
    <t>6004543718</t>
  </si>
  <si>
    <t>C/W</t>
  </si>
  <si>
    <t>SPEC</t>
  </si>
  <si>
    <t>Country &amp; Western</t>
  </si>
  <si>
    <t>BELPWMG 5891410715</t>
  </si>
  <si>
    <t>LPWMG    5891410715</t>
  </si>
  <si>
    <t>9786315661198</t>
  </si>
  <si>
    <t>6004543717</t>
  </si>
  <si>
    <t>BECDWMG 5891410722</t>
  </si>
  <si>
    <t>CDWMG    5891410722</t>
  </si>
  <si>
    <t>.5: The Gray Chapter</t>
  </si>
  <si>
    <t>9786315710230</t>
  </si>
  <si>
    <t>6004548620</t>
  </si>
  <si>
    <t>POP</t>
  </si>
  <si>
    <t>Pop/Rock Music</t>
  </si>
  <si>
    <t>BECDRRNR175452</t>
  </si>
  <si>
    <t>CDRRNR       175452</t>
  </si>
  <si>
    <t>9786316096852</t>
  </si>
  <si>
    <t>6004587269</t>
  </si>
  <si>
    <t>BELPRRNR175453</t>
  </si>
  <si>
    <t>LPRRNR       175453</t>
  </si>
  <si>
    <t>Shankar, Anoushka</t>
  </si>
  <si>
    <t>9786316102720</t>
  </si>
  <si>
    <t>6004587856</t>
  </si>
  <si>
    <t>WLD</t>
  </si>
  <si>
    <t>World Music</t>
  </si>
  <si>
    <t>BECDUMG B002335002</t>
  </si>
  <si>
    <t>CDUMG    B002335002</t>
  </si>
  <si>
    <t>Williams, Patrick</t>
  </si>
  <si>
    <t>9786316220257</t>
  </si>
  <si>
    <t>6004599609</t>
  </si>
  <si>
    <t>JAZZ</t>
  </si>
  <si>
    <t>Jazz Music</t>
  </si>
  <si>
    <t>BECD302 3020624322</t>
  </si>
  <si>
    <t>CD302    3020624322</t>
  </si>
  <si>
    <t>Bird and The Bee</t>
  </si>
  <si>
    <t>9786316123541</t>
  </si>
  <si>
    <t>6004589938</t>
  </si>
  <si>
    <t>BECDRSTURSTRM265</t>
  </si>
  <si>
    <t>CDRSTU     RSTRM265</t>
  </si>
  <si>
    <t>9786316123558</t>
  </si>
  <si>
    <t>6004589939</t>
  </si>
  <si>
    <t>BELPRSTURSTRM265LP</t>
  </si>
  <si>
    <t>LPRSTU   RSTRM265LP</t>
  </si>
  <si>
    <t>Staples, Mavis</t>
  </si>
  <si>
    <t>9786316066992</t>
  </si>
  <si>
    <t>6004584288</t>
  </si>
  <si>
    <t>SOUL</t>
  </si>
  <si>
    <t>OWAY</t>
  </si>
  <si>
    <t>Soul/R&amp;B</t>
  </si>
  <si>
    <t>BELPANTR7187381</t>
  </si>
  <si>
    <t>LPANTR      7187381</t>
  </si>
  <si>
    <t>9786315966026</t>
  </si>
  <si>
    <t>6004574191</t>
  </si>
  <si>
    <t>BECDANTR87381</t>
  </si>
  <si>
    <t>CDANTR        87381</t>
  </si>
  <si>
    <t>Milk Carton Kids</t>
  </si>
  <si>
    <t>9786316036087</t>
  </si>
  <si>
    <t>6004581197</t>
  </si>
  <si>
    <t>FOLK</t>
  </si>
  <si>
    <t>Folk Music</t>
  </si>
  <si>
    <t>BELPANTR87408</t>
  </si>
  <si>
    <t>LPANTR        87408</t>
  </si>
  <si>
    <t>9786316035837</t>
  </si>
  <si>
    <t>6004581172</t>
  </si>
  <si>
    <t>BECDANTR87408</t>
  </si>
  <si>
    <t>CDANTR        87408</t>
  </si>
  <si>
    <t>Hansard, Glen</t>
  </si>
  <si>
    <t>9786316222336</t>
  </si>
  <si>
    <t>6004599817</t>
  </si>
  <si>
    <t>BELPANTR87419</t>
  </si>
  <si>
    <t>LPANTR        87419</t>
  </si>
  <si>
    <t>9786316206718</t>
  </si>
  <si>
    <t>6004598255</t>
  </si>
  <si>
    <t>BECDANTR7287419</t>
  </si>
  <si>
    <t>CDANTR      7287419</t>
  </si>
  <si>
    <t>9786316196309</t>
  </si>
  <si>
    <t>6004597214</t>
  </si>
  <si>
    <t>BELPANTR87438</t>
  </si>
  <si>
    <t>LPANTR        87438</t>
  </si>
  <si>
    <t>9786316196293</t>
  </si>
  <si>
    <t>6004597213</t>
  </si>
  <si>
    <t>BECDANTR87438</t>
  </si>
  <si>
    <t>CDANTR        87438</t>
  </si>
  <si>
    <t>Cure, Jah</t>
  </si>
  <si>
    <t>9786316102997</t>
  </si>
  <si>
    <t>6004587883</t>
  </si>
  <si>
    <t>REGG</t>
  </si>
  <si>
    <t>Reggae Music</t>
  </si>
  <si>
    <t>BECDVP  VP2581</t>
  </si>
  <si>
    <t>CDVP         VP2581</t>
  </si>
  <si>
    <t>Kill the Flaw</t>
  </si>
  <si>
    <t>9786316217332</t>
  </si>
  <si>
    <t>6004599317</t>
  </si>
  <si>
    <t>BECD7BRS72B79490</t>
  </si>
  <si>
    <t>CD7BRS     72B79490</t>
  </si>
  <si>
    <t>Redman, Joshua</t>
  </si>
  <si>
    <t>9786316060099</t>
  </si>
  <si>
    <t>6004583598</t>
  </si>
  <si>
    <t>BECDNONE548920</t>
  </si>
  <si>
    <t>CDNONE       548920</t>
  </si>
  <si>
    <t>Harris, Emmylou</t>
  </si>
  <si>
    <t>9786316006820</t>
  </si>
  <si>
    <t>6004578271</t>
  </si>
  <si>
    <t>BECDNONE548243</t>
  </si>
  <si>
    <t>CDNONE       548243</t>
  </si>
  <si>
    <t>9786316109941</t>
  </si>
  <si>
    <t>6004588578</t>
  </si>
  <si>
    <t>BELPNONE548243</t>
  </si>
  <si>
    <t>LPNONE       548243</t>
  </si>
  <si>
    <t>9786315847622</t>
  </si>
  <si>
    <t>6004562353</t>
  </si>
  <si>
    <t>BECDNONE546377</t>
  </si>
  <si>
    <t>CDNONE       546377</t>
  </si>
  <si>
    <t>Giddens, Rhiannon</t>
  </si>
  <si>
    <t>9786315860423</t>
  </si>
  <si>
    <t>6004563633</t>
  </si>
  <si>
    <t>BELPNONE541708</t>
  </si>
  <si>
    <t>LPNONE       541708</t>
  </si>
  <si>
    <t>9786315860669</t>
  </si>
  <si>
    <t>6004563657</t>
  </si>
  <si>
    <t>BECDNONE541708</t>
  </si>
  <si>
    <t>CDNONE       541708</t>
  </si>
  <si>
    <t>Various</t>
  </si>
  <si>
    <t>Hamilton (OCR)</t>
  </si>
  <si>
    <t>9786316240439</t>
  </si>
  <si>
    <t>6004601557</t>
  </si>
  <si>
    <t>CAST</t>
  </si>
  <si>
    <t>Original Cast Recordings</t>
  </si>
  <si>
    <t>BECDATLR551093</t>
  </si>
  <si>
    <t>CDATLR       551093</t>
  </si>
  <si>
    <t>Skrillex</t>
  </si>
  <si>
    <t>Skrillex &amp; Diplo Present Jack U</t>
  </si>
  <si>
    <t>9786316192578</t>
  </si>
  <si>
    <t>6004596841</t>
  </si>
  <si>
    <t>ELEC</t>
  </si>
  <si>
    <t>Electronica</t>
  </si>
  <si>
    <t>BELPATLR549172</t>
  </si>
  <si>
    <t>LPATLR       549172</t>
  </si>
  <si>
    <t>9786316035882</t>
  </si>
  <si>
    <t>6004581177</t>
  </si>
  <si>
    <t>DANC</t>
  </si>
  <si>
    <t>Dance, DJ</t>
  </si>
  <si>
    <t>BECDATL 549172</t>
  </si>
  <si>
    <t>CDATL        549172</t>
  </si>
  <si>
    <t>9786315921797</t>
  </si>
  <si>
    <t>6004569768</t>
  </si>
  <si>
    <t>BECDATLR548366</t>
  </si>
  <si>
    <t>CDATLR       548366</t>
  </si>
  <si>
    <t>Furious 7 (OST)</t>
  </si>
  <si>
    <t>9786315905834</t>
  </si>
  <si>
    <t>6004568174</t>
  </si>
  <si>
    <t>S/T</t>
  </si>
  <si>
    <t>Soundtracks &amp; Scores</t>
  </si>
  <si>
    <t>BECDATL 548328</t>
  </si>
  <si>
    <t>CDATL        548328</t>
  </si>
  <si>
    <t>Pharmacy</t>
  </si>
  <si>
    <t>9786316065551</t>
  </si>
  <si>
    <t>6004584144</t>
  </si>
  <si>
    <t>BECDBGB 546119</t>
  </si>
  <si>
    <t>CDBGB        546119</t>
  </si>
  <si>
    <t>Battistelli, Francesca</t>
  </si>
  <si>
    <t>9786315420337</t>
  </si>
  <si>
    <t>6004519676</t>
  </si>
  <si>
    <t>CCM</t>
  </si>
  <si>
    <t>Contemporary Christian Music</t>
  </si>
  <si>
    <t>BECDFVRT888768</t>
  </si>
  <si>
    <t>CDFVRT       888768</t>
  </si>
  <si>
    <t>9786315955013</t>
  </si>
  <si>
    <t>6004573090</t>
  </si>
  <si>
    <t>BECDWRDE889100</t>
  </si>
  <si>
    <t>CDWRDE       889100</t>
  </si>
  <si>
    <t>30 Trips Around the Sun: The Definitive Live Story: 1965-1995</t>
  </si>
  <si>
    <t>9786316205926</t>
  </si>
  <si>
    <t>6004598176</t>
  </si>
  <si>
    <t>BECDWEA GDP550160</t>
  </si>
  <si>
    <t>CDWEA     GDP550160</t>
  </si>
  <si>
    <t>Mitchell, Joni</t>
  </si>
  <si>
    <t>Love Has Many Faces: A Quartet, A Ballet, Waiting to Be Danced</t>
  </si>
  <si>
    <t>9786315776397</t>
  </si>
  <si>
    <t>6004555236</t>
  </si>
  <si>
    <t>BECDELEK544846</t>
  </si>
  <si>
    <t>CDELEK       544846</t>
  </si>
  <si>
    <t>Maher, Matt</t>
  </si>
  <si>
    <t>9786315896194</t>
  </si>
  <si>
    <t>6004567210</t>
  </si>
  <si>
    <t>00004382</t>
  </si>
  <si>
    <t>BECDPVDM8306109882</t>
  </si>
  <si>
    <t>CDPVDM   8306109882</t>
  </si>
  <si>
    <t>Third Day</t>
  </si>
  <si>
    <t>Lead Us Back: Songs Of Worship</t>
  </si>
  <si>
    <t>9786315866210</t>
  </si>
  <si>
    <t>6004564212</t>
  </si>
  <si>
    <t>BECDPVDM08306110252</t>
  </si>
  <si>
    <t>CDPVDM  08306110252</t>
  </si>
  <si>
    <t>James, Bob</t>
  </si>
  <si>
    <t>9786316206374</t>
  </si>
  <si>
    <t>6004598221</t>
  </si>
  <si>
    <t>BECDADA 7223280</t>
  </si>
  <si>
    <t>CDADA       7223280</t>
  </si>
  <si>
    <t>9786315872679</t>
  </si>
  <si>
    <t>6004564858</t>
  </si>
  <si>
    <t>BECDSMOS740201</t>
  </si>
  <si>
    <t>CDSMOS       740201</t>
  </si>
  <si>
    <t>Hamer, Fannie Lou</t>
  </si>
  <si>
    <t>9786316110428</t>
  </si>
  <si>
    <t>6004588626</t>
  </si>
  <si>
    <t>BECDSMOS740216</t>
  </si>
  <si>
    <t>CDSMOS       740216</t>
  </si>
  <si>
    <t>Tradicion, Arte y Pasion: Mariachi Los Camperos de Nati Cano</t>
  </si>
  <si>
    <t>9786316132079</t>
  </si>
  <si>
    <t>6004590791</t>
  </si>
  <si>
    <t>LTPP</t>
  </si>
  <si>
    <t>Latin - Pop</t>
  </si>
  <si>
    <t>BECDSMOS740559</t>
  </si>
  <si>
    <t>CDSMOS       740559</t>
  </si>
  <si>
    <t>Orozco, Jose-Luis</t>
  </si>
  <si>
    <t>Come Bien! Eat Right!</t>
  </si>
  <si>
    <t>9786316206787</t>
  </si>
  <si>
    <t>6004598262</t>
  </si>
  <si>
    <t>LTCH</t>
  </si>
  <si>
    <t>Latin - Children's</t>
  </si>
  <si>
    <t>BECDSMOS72745077</t>
  </si>
  <si>
    <t>CDSMOS     72745077</t>
  </si>
  <si>
    <t>Monroe, Ashley</t>
  </si>
  <si>
    <t>9786316214201</t>
  </si>
  <si>
    <t>6004599004</t>
  </si>
  <si>
    <t>BELPWEA 549777</t>
  </si>
  <si>
    <t>LPWEA        549777</t>
  </si>
  <si>
    <t>9786316131492</t>
  </si>
  <si>
    <t>6004590733</t>
  </si>
  <si>
    <t>BECDWARN549777</t>
  </si>
  <si>
    <t>CDWARN       549777</t>
  </si>
  <si>
    <t>Day, Andra</t>
  </si>
  <si>
    <t>Cheers to the Fall</t>
  </si>
  <si>
    <t>9786316192400</t>
  </si>
  <si>
    <t>6004596824</t>
  </si>
  <si>
    <t>BECDWBRP549304</t>
  </si>
  <si>
    <t>CDWBRP       549304</t>
  </si>
  <si>
    <t>Groban, Josh</t>
  </si>
  <si>
    <t>9786315965685</t>
  </si>
  <si>
    <t>6004574157</t>
  </si>
  <si>
    <t>BECDWARN548292</t>
  </si>
  <si>
    <t>CDWARN       548292</t>
  </si>
  <si>
    <t>Clark, Brandy</t>
  </si>
  <si>
    <t>9786315830419</t>
  </si>
  <si>
    <t>6004560632</t>
  </si>
  <si>
    <t>BECDWARN547321</t>
  </si>
  <si>
    <t>CDWARN       547321</t>
  </si>
  <si>
    <t>Shelton, Blake</t>
  </si>
  <si>
    <t>9786315670794</t>
  </si>
  <si>
    <t>6004544677</t>
  </si>
  <si>
    <t>BECDWARN544918</t>
  </si>
  <si>
    <t>CDWARN       544918</t>
  </si>
  <si>
    <t>Alberto, Jose "El Canario"</t>
  </si>
  <si>
    <t>Tributo a Los Compadres: No Quiero Llanto</t>
  </si>
  <si>
    <t>9786316167910</t>
  </si>
  <si>
    <t>6004594375</t>
  </si>
  <si>
    <t>LMTR</t>
  </si>
  <si>
    <t>00019175</t>
  </si>
  <si>
    <t>Latin - Tropical</t>
  </si>
  <si>
    <t>BECDSOHTLOSC9002</t>
  </si>
  <si>
    <t>CDSOHT     LOSC9002</t>
  </si>
  <si>
    <t>I Love You, Honeybear</t>
  </si>
  <si>
    <t>9786315851377</t>
  </si>
  <si>
    <t>6004562728</t>
  </si>
  <si>
    <t>RC</t>
  </si>
  <si>
    <t>BELPSUBP711153</t>
  </si>
  <si>
    <t>LPSUBP       711153</t>
  </si>
  <si>
    <t>9786316137838</t>
  </si>
  <si>
    <t>6004591367</t>
  </si>
  <si>
    <t>SPC</t>
  </si>
  <si>
    <t>00002850</t>
  </si>
  <si>
    <t>Spoken Word: Comedy</t>
  </si>
  <si>
    <t>BELPBT  50249</t>
  </si>
  <si>
    <t>LPBT          50249</t>
  </si>
  <si>
    <t>Sheard, Karen Clark</t>
  </si>
  <si>
    <t>Destined To Win</t>
  </si>
  <si>
    <t>9786316153517</t>
  </si>
  <si>
    <t>6004592935</t>
  </si>
  <si>
    <t>BECDKHI EOM9376</t>
  </si>
  <si>
    <t>CDKHI       EOM9376</t>
  </si>
  <si>
    <t>Hathaway, Lalah</t>
  </si>
  <si>
    <t>Lalah Hathaway Live</t>
  </si>
  <si>
    <t>9786316284396</t>
  </si>
  <si>
    <t>6004605950</t>
  </si>
  <si>
    <t>BECDKHI EOM9482</t>
  </si>
  <si>
    <t>CDKHI       EOM9482</t>
  </si>
  <si>
    <t>Alexander, Joey</t>
  </si>
  <si>
    <t>9786316025159</t>
  </si>
  <si>
    <t>6004580104</t>
  </si>
  <si>
    <t>BECDMTEM171</t>
  </si>
  <si>
    <t>CDMTEM          171</t>
  </si>
  <si>
    <t>O'Farrill, Arturo</t>
  </si>
  <si>
    <t>9786316194015</t>
  </si>
  <si>
    <t>6004596985</t>
  </si>
  <si>
    <t>BECDMTEM179</t>
  </si>
  <si>
    <t>CDMTEM          179</t>
  </si>
  <si>
    <t>Allyson, Karrin</t>
  </si>
  <si>
    <t>Many a New Day</t>
  </si>
  <si>
    <t>9786316209948</t>
  </si>
  <si>
    <t>6004598578</t>
  </si>
  <si>
    <t>BECDMTEM183</t>
  </si>
  <si>
    <t>CDMTEM          183</t>
  </si>
  <si>
    <t>McCaslin, Donny</t>
  </si>
  <si>
    <t>Fast Future</t>
  </si>
  <si>
    <t>9786315939686</t>
  </si>
  <si>
    <t>6004571557</t>
  </si>
  <si>
    <t>BECDGENL1041</t>
  </si>
  <si>
    <t>CDGENL         1041</t>
  </si>
  <si>
    <t>Pitch Perfect 2 (OST)</t>
  </si>
  <si>
    <t>9786316201041</t>
  </si>
  <si>
    <t>6004597688</t>
  </si>
  <si>
    <t>BECDUMG B002356002</t>
  </si>
  <si>
    <t>CDUMG    B002356002</t>
  </si>
  <si>
    <t>Crabb, Jason</t>
  </si>
  <si>
    <t>9786316201867</t>
  </si>
  <si>
    <t>6004597770</t>
  </si>
  <si>
    <t>BECDPVDM60234101972</t>
  </si>
  <si>
    <t>CDPVDM  60234101972</t>
  </si>
  <si>
    <t>Cobbs, Tasha</t>
  </si>
  <si>
    <t>One Place (Live)</t>
  </si>
  <si>
    <t>9786316171917</t>
  </si>
  <si>
    <t>6004594775</t>
  </si>
  <si>
    <t>BECDUMG B002320602</t>
  </si>
  <si>
    <t>CDUMG    B002320602</t>
  </si>
  <si>
    <t>Stapleton, Chris</t>
  </si>
  <si>
    <t>9786315964916</t>
  </si>
  <si>
    <t>6004574080</t>
  </si>
  <si>
    <t>BECDUMG B001940502</t>
  </si>
  <si>
    <t>CDUMG    B001940502</t>
  </si>
  <si>
    <t>Rolling Stones</t>
  </si>
  <si>
    <t>Sticky Fingers</t>
  </si>
  <si>
    <t>9786316061102</t>
  </si>
  <si>
    <t>6004583699</t>
  </si>
  <si>
    <t>BECDUMG 3764842</t>
  </si>
  <si>
    <t>CDUMG       3764842</t>
  </si>
  <si>
    <t>Kelly, Tori</t>
  </si>
  <si>
    <t>Unbreakable Smile</t>
  </si>
  <si>
    <t>9786316075413</t>
  </si>
  <si>
    <t>6004585129</t>
  </si>
  <si>
    <t>BECDUMG B001994002</t>
  </si>
  <si>
    <t>CDUMG    B001994002</t>
  </si>
  <si>
    <t>Neon Steeple</t>
  </si>
  <si>
    <t>9786315466625</t>
  </si>
  <si>
    <t>6004524304</t>
  </si>
  <si>
    <t>PC1B</t>
  </si>
  <si>
    <t>BELPUMG B002045001</t>
  </si>
  <si>
    <t>LPUMG    B002045001</t>
  </si>
  <si>
    <t>Manilow, Barry</t>
  </si>
  <si>
    <t>9786315725494</t>
  </si>
  <si>
    <t>6004550146</t>
  </si>
  <si>
    <t>BECDUMG B002026802</t>
  </si>
  <si>
    <t>CDUMG    B002026802</t>
  </si>
  <si>
    <t>Wilson, Brian Courtney</t>
  </si>
  <si>
    <t>Worth Fighting For (Live In Houston, TX/2014)</t>
  </si>
  <si>
    <t>9786315808869</t>
  </si>
  <si>
    <t>6004558477</t>
  </si>
  <si>
    <t>BECDUMG B002245702</t>
  </si>
  <si>
    <t>CDUMG    B002245702</t>
  </si>
  <si>
    <t>Krall, Diana</t>
  </si>
  <si>
    <t>9786315697913</t>
  </si>
  <si>
    <t>6004547388</t>
  </si>
  <si>
    <t>BECDUMG B002098902</t>
  </si>
  <si>
    <t>CDUMG    B002098902</t>
  </si>
  <si>
    <t>9786315702235</t>
  </si>
  <si>
    <t>6004547820</t>
  </si>
  <si>
    <t>BECDUMG B002136002</t>
  </si>
  <si>
    <t>CDUMG    B002136002</t>
  </si>
  <si>
    <t>9786315697920</t>
  </si>
  <si>
    <t>6004547389</t>
  </si>
  <si>
    <t>BELPUMG B002115401</t>
  </si>
  <si>
    <t>LPUMG    B002115401</t>
  </si>
  <si>
    <t>Henley, Don</t>
  </si>
  <si>
    <t>9786316219596</t>
  </si>
  <si>
    <t>6004599543</t>
  </si>
  <si>
    <t>BECDUMG B002351202</t>
  </si>
  <si>
    <t>CDUMG    B002351202</t>
  </si>
  <si>
    <t>Hunt, Sam</t>
  </si>
  <si>
    <t>9786315725265</t>
  </si>
  <si>
    <t>6004550123</t>
  </si>
  <si>
    <t>BECDUMG B002150202</t>
  </si>
  <si>
    <t>CDUMG    B002150202</t>
  </si>
  <si>
    <t>9786315702242</t>
  </si>
  <si>
    <t>6004547821</t>
  </si>
  <si>
    <t>BELPUMG B002136001</t>
  </si>
  <si>
    <t>LPUMG    B002136001</t>
  </si>
  <si>
    <t>Realidades</t>
  </si>
  <si>
    <t>9786315702648</t>
  </si>
  <si>
    <t>6004547861</t>
  </si>
  <si>
    <t>RMEX</t>
  </si>
  <si>
    <t>Latin - Regional Mexican</t>
  </si>
  <si>
    <t>BECDUMG B002187702</t>
  </si>
  <si>
    <t>CDUMG    B002187702</t>
  </si>
  <si>
    <t>9786315733444</t>
  </si>
  <si>
    <t>6004550941</t>
  </si>
  <si>
    <t>BELPUMG B002190201</t>
  </si>
  <si>
    <t>LPUMG    B002190201</t>
  </si>
  <si>
    <t>Guerra, Juan Luis 4.40</t>
  </si>
  <si>
    <t>9786315751493</t>
  </si>
  <si>
    <t>6004552746</t>
  </si>
  <si>
    <t>BECDUMG B002204402</t>
  </si>
  <si>
    <t>CDUMG    B002204402</t>
  </si>
  <si>
    <t>Minaj, Nicki</t>
  </si>
  <si>
    <t>9786315797316</t>
  </si>
  <si>
    <t>6004557322</t>
  </si>
  <si>
    <t>RAP</t>
  </si>
  <si>
    <t>Rap, Hip-Hop</t>
  </si>
  <si>
    <t>BECDUMG B002224802</t>
  </si>
  <si>
    <t>CDUMG    B002224802</t>
  </si>
  <si>
    <t>9786316353375</t>
  </si>
  <si>
    <t>6004612846</t>
  </si>
  <si>
    <t>BECDUMG B002236402</t>
  </si>
  <si>
    <t>CDUMG    B002236402</t>
  </si>
  <si>
    <t>Fifty Shades Of Grey (OST)</t>
  </si>
  <si>
    <t>9786315850202</t>
  </si>
  <si>
    <t>6004562611</t>
  </si>
  <si>
    <t>BECDUMG B002259502</t>
  </si>
  <si>
    <t>CDUMG    B002259502</t>
  </si>
  <si>
    <t>Bay, James</t>
  </si>
  <si>
    <t>Chaos And The Calm</t>
  </si>
  <si>
    <t>9786315883958</t>
  </si>
  <si>
    <t>6004565986</t>
  </si>
  <si>
    <t>BECDUMG B002263202</t>
  </si>
  <si>
    <t>CDUMG    B002263202</t>
  </si>
  <si>
    <t>9786315884481</t>
  </si>
  <si>
    <t>6004566039</t>
  </si>
  <si>
    <t>BELPUMG B002263201</t>
  </si>
  <si>
    <t>LPUMG    B002263201</t>
  </si>
  <si>
    <t>9786315967726</t>
  </si>
  <si>
    <t>6004574361</t>
  </si>
  <si>
    <t>BELPUMG B002265401</t>
  </si>
  <si>
    <t>LPUMG    B002265401</t>
  </si>
  <si>
    <t>Miller, Marcus</t>
  </si>
  <si>
    <t>9786315884139</t>
  </si>
  <si>
    <t>6004566004</t>
  </si>
  <si>
    <t>BECDUMG B002277802</t>
  </si>
  <si>
    <t>CDUMG    B002277802</t>
  </si>
  <si>
    <t>Snarky Puppy</t>
  </si>
  <si>
    <t>9786316046314</t>
  </si>
  <si>
    <t>6004582220</t>
  </si>
  <si>
    <t>BECDUMG B002311900</t>
  </si>
  <si>
    <t>CDUMG    B002311900</t>
  </si>
  <si>
    <t>9786316046086</t>
  </si>
  <si>
    <t>6004582197</t>
  </si>
  <si>
    <t>BELPUMG B002314401</t>
  </si>
  <si>
    <t>LPUMG    B002314401</t>
  </si>
  <si>
    <t>Big Sean</t>
  </si>
  <si>
    <t>9786315885488</t>
  </si>
  <si>
    <t>6004566139</t>
  </si>
  <si>
    <t>BECDUMG B002278602</t>
  </si>
  <si>
    <t>CDUMG    B002278602</t>
  </si>
  <si>
    <t>Musgraves, Kacey</t>
  </si>
  <si>
    <t>9786316090355</t>
  </si>
  <si>
    <t>6004586623</t>
  </si>
  <si>
    <t>BECDUMG B002281602</t>
  </si>
  <si>
    <t>CDUMG    B002281602</t>
  </si>
  <si>
    <t>Florence + the Machine</t>
  </si>
  <si>
    <t>9786316045522</t>
  </si>
  <si>
    <t>6004582141</t>
  </si>
  <si>
    <t>BECDUMG B002312102</t>
  </si>
  <si>
    <t>CDUMG    B002312102</t>
  </si>
  <si>
    <t>9786315967719</t>
  </si>
  <si>
    <t>6004574360</t>
  </si>
  <si>
    <t>BECDUMG B002282802</t>
  </si>
  <si>
    <t>CDUMG    B002282802</t>
  </si>
  <si>
    <t>9786316045515</t>
  </si>
  <si>
    <t>6004582140</t>
  </si>
  <si>
    <t>BELPUMG B002311601</t>
  </si>
  <si>
    <t>LPUMG    B002311601</t>
  </si>
  <si>
    <t>Glasper, Robert</t>
  </si>
  <si>
    <t>Covered (The Robert Glasper Trio Recorded Live At Capitol Studios)</t>
  </si>
  <si>
    <t>9786316076182</t>
  </si>
  <si>
    <t>6004585206</t>
  </si>
  <si>
    <t>BECDUMG B002285602</t>
  </si>
  <si>
    <t>CDUMG    B002285602</t>
  </si>
  <si>
    <t>Covered</t>
  </si>
  <si>
    <t>9786316057860</t>
  </si>
  <si>
    <t>6004583375</t>
  </si>
  <si>
    <t>BELPBNOTB002285701</t>
  </si>
  <si>
    <t>LPBNOT   B002285701</t>
  </si>
  <si>
    <t>9786315964923</t>
  </si>
  <si>
    <t>6004574081</t>
  </si>
  <si>
    <t>BELPUMG B001940501</t>
  </si>
  <si>
    <t>LPUMG    B001940501</t>
  </si>
  <si>
    <t>Blanchard, Terence</t>
  </si>
  <si>
    <t>9786316045393</t>
  </si>
  <si>
    <t>6004582128</t>
  </si>
  <si>
    <t>BECDUMG B002295602</t>
  </si>
  <si>
    <t>CDUMG    B002295602</t>
  </si>
  <si>
    <t>Lamar, Kendrick</t>
  </si>
  <si>
    <t>9786315961120</t>
  </si>
  <si>
    <t>6004573701</t>
  </si>
  <si>
    <t>BECDUMG B002295802</t>
  </si>
  <si>
    <t>CDUMG    B002295802</t>
  </si>
  <si>
    <t>Chemical Brothers</t>
  </si>
  <si>
    <t>9786316123589</t>
  </si>
  <si>
    <t>6004589942</t>
  </si>
  <si>
    <t>BECDATWR2547275264</t>
  </si>
  <si>
    <t>CDATWR   2547275264</t>
  </si>
  <si>
    <t>9786316123602</t>
  </si>
  <si>
    <t>6004589944</t>
  </si>
  <si>
    <t>BELPATWR2547275288</t>
  </si>
  <si>
    <t>LPATWR   2547275288</t>
  </si>
  <si>
    <t>Gardot, Melody</t>
  </si>
  <si>
    <t>Currency Of Man</t>
  </si>
  <si>
    <t>9786316051868</t>
  </si>
  <si>
    <t>6004582775</t>
  </si>
  <si>
    <t>BECDUMG B002318402</t>
  </si>
  <si>
    <t>CDUMG    B002318402</t>
  </si>
  <si>
    <t>Beneath The Skin</t>
  </si>
  <si>
    <t>9786316076601</t>
  </si>
  <si>
    <t>6004585248</t>
  </si>
  <si>
    <t>BECDUMG B002301202</t>
  </si>
  <si>
    <t>CDUMG    B002301202</t>
  </si>
  <si>
    <t>Sanz, Alejandro</t>
  </si>
  <si>
    <t>9786315989698</t>
  </si>
  <si>
    <t>6004576558</t>
  </si>
  <si>
    <t>BECDUMG B002314302</t>
  </si>
  <si>
    <t>CDUMG    B002314302</t>
  </si>
  <si>
    <t>If You're Reading This It's Too Late</t>
  </si>
  <si>
    <t>9786316006660</t>
  </si>
  <si>
    <t>6004578255</t>
  </si>
  <si>
    <t>BECDUMG B002301802</t>
  </si>
  <si>
    <t>CDUMG    B002301802</t>
  </si>
  <si>
    <t>9786316050397</t>
  </si>
  <si>
    <t>6004582628</t>
  </si>
  <si>
    <t>BELPUMG B002302501</t>
  </si>
  <si>
    <t>LPUMG    B002302501</t>
  </si>
  <si>
    <t>9786316024169</t>
  </si>
  <si>
    <t>6004580005</t>
  </si>
  <si>
    <t>BELPUMG B002304001</t>
  </si>
  <si>
    <t>LPUMG    B002304001</t>
  </si>
  <si>
    <t>9786316124258</t>
  </si>
  <si>
    <t>6004590009</t>
  </si>
  <si>
    <t>BECDUMG B002333702</t>
  </si>
  <si>
    <t>CDUMG    B002333702</t>
  </si>
  <si>
    <t>9786316165558</t>
  </si>
  <si>
    <t>6004594139</t>
  </si>
  <si>
    <t>BELPUMG B002333701</t>
  </si>
  <si>
    <t>LPUMG    B002333701</t>
  </si>
  <si>
    <t>9786316266729</t>
  </si>
  <si>
    <t>6004604183</t>
  </si>
  <si>
    <t>BELPUMG B002346401</t>
  </si>
  <si>
    <t>LPUMG    B002346401</t>
  </si>
  <si>
    <t>9786316090362</t>
  </si>
  <si>
    <t>6004586624</t>
  </si>
  <si>
    <t>BELPUMG B002281601</t>
  </si>
  <si>
    <t>LPUMG    B002281601</t>
  </si>
  <si>
    <t>Original Cast</t>
  </si>
  <si>
    <t>The King And I (OCR)</t>
  </si>
  <si>
    <t>9786316070906</t>
  </si>
  <si>
    <t>6004584679</t>
  </si>
  <si>
    <t>BECDUMG B002337002</t>
  </si>
  <si>
    <t>CDUMG    B002337002</t>
  </si>
  <si>
    <t>9786316096616</t>
  </si>
  <si>
    <t>6004587245</t>
  </si>
  <si>
    <t>BECDUMG B002341502</t>
  </si>
  <si>
    <t>CDUMG    B002341502</t>
  </si>
  <si>
    <t>Scofield, John</t>
  </si>
  <si>
    <t>9786316219978</t>
  </si>
  <si>
    <t>6004599581</t>
  </si>
  <si>
    <t>BECDUMG B002375202</t>
  </si>
  <si>
    <t>CDUMG    B002375202</t>
  </si>
  <si>
    <t>9786316156068</t>
  </si>
  <si>
    <t>6004593190</t>
  </si>
  <si>
    <t>BELPUMG B002342201</t>
  </si>
  <si>
    <t>LPUMG    B002342201</t>
  </si>
  <si>
    <t>9786316193759</t>
  </si>
  <si>
    <t>6004596959</t>
  </si>
  <si>
    <t>BELPUMG B002343501</t>
  </si>
  <si>
    <t>LPUMG    B002343501</t>
  </si>
  <si>
    <t>Banda El Recodo De Cruz Lizarraga</t>
  </si>
  <si>
    <t>9786316076359</t>
  </si>
  <si>
    <t>6004585223</t>
  </si>
  <si>
    <t>BECDUMG B002349502</t>
  </si>
  <si>
    <t>CDUMG    B002349502</t>
  </si>
  <si>
    <t>9786316215246</t>
  </si>
  <si>
    <t>6004599108</t>
  </si>
  <si>
    <t>BELPUMG B002350901</t>
  </si>
  <si>
    <t>LPUMG    B002350901</t>
  </si>
  <si>
    <t>Jeremih</t>
  </si>
  <si>
    <t>9786316344021</t>
  </si>
  <si>
    <t>6004611911</t>
  </si>
  <si>
    <t>BECDUMG B002438602</t>
  </si>
  <si>
    <t>CDUMG    B002438602</t>
  </si>
  <si>
    <t>9786316219725</t>
  </si>
  <si>
    <t>6004599556</t>
  </si>
  <si>
    <t>BECDUMG B002359302</t>
  </si>
  <si>
    <t>CDUMG    B002359302</t>
  </si>
  <si>
    <t>9786316215239</t>
  </si>
  <si>
    <t>6004599107</t>
  </si>
  <si>
    <t>BELPUMG B002391401</t>
  </si>
  <si>
    <t>LPUMG    B002391401</t>
  </si>
  <si>
    <t>9786316219435</t>
  </si>
  <si>
    <t>6004599527</t>
  </si>
  <si>
    <t>BECDUMG B002369802</t>
  </si>
  <si>
    <t>CDUMG    B002369802</t>
  </si>
  <si>
    <t>Weeknd</t>
  </si>
  <si>
    <t>9786316191298</t>
  </si>
  <si>
    <t>6004596713</t>
  </si>
  <si>
    <t>BECDUMG B002376702</t>
  </si>
  <si>
    <t>CDUMG    B002376702</t>
  </si>
  <si>
    <t>9786316335111</t>
  </si>
  <si>
    <t>6004611020</t>
  </si>
  <si>
    <t>BELPUMG B002376701</t>
  </si>
  <si>
    <t>LPUMG    B002376701</t>
  </si>
  <si>
    <t>9786316209016</t>
  </si>
  <si>
    <t>6004598485</t>
  </si>
  <si>
    <t>BECDUMG B002391202</t>
  </si>
  <si>
    <t>CDUMG    B002391202</t>
  </si>
  <si>
    <t>9786316324740</t>
  </si>
  <si>
    <t>6004609983</t>
  </si>
  <si>
    <t>BELPUMG B002394101</t>
  </si>
  <si>
    <t>LPUMG    B002394101</t>
  </si>
  <si>
    <t>9786316304575</t>
  </si>
  <si>
    <t>6004607968</t>
  </si>
  <si>
    <t>BELP088 B002150201</t>
  </si>
  <si>
    <t>LP088    B002150201</t>
  </si>
  <si>
    <t>MacFarlane, Seth</t>
  </si>
  <si>
    <t>9786316294067</t>
  </si>
  <si>
    <t>6004606917</t>
  </si>
  <si>
    <t>BECDUMG B002414702</t>
  </si>
  <si>
    <t>CDUMG    B002414702</t>
  </si>
  <si>
    <t>9786316338808</t>
  </si>
  <si>
    <t>6004611389</t>
  </si>
  <si>
    <t>BELPUMG B002414801</t>
  </si>
  <si>
    <t>LPUMG    B002414801</t>
  </si>
  <si>
    <t>Henriques, Lori</t>
  </si>
  <si>
    <t>9786316231222</t>
  </si>
  <si>
    <t>6004600636</t>
  </si>
  <si>
    <t>KID</t>
  </si>
  <si>
    <t>00056099</t>
  </si>
  <si>
    <t>Children's Music</t>
  </si>
  <si>
    <t>BECDCBBY5638398322</t>
  </si>
  <si>
    <t>CDCBBY   5638398322</t>
  </si>
  <si>
    <t>Wallace, Wayne</t>
  </si>
  <si>
    <t>9786316173706</t>
  </si>
  <si>
    <t>6004594954</t>
  </si>
  <si>
    <t>00023016</t>
  </si>
  <si>
    <t>BECDVMI MVPWPRCD019</t>
  </si>
  <si>
    <t>CDVMI   MVPWPRCD019</t>
  </si>
  <si>
    <t>Above &amp; Beyond</t>
  </si>
  <si>
    <t>We Are All We Need</t>
  </si>
  <si>
    <t>9786315804342</t>
  </si>
  <si>
    <t>6004558025</t>
  </si>
  <si>
    <t>00008066</t>
  </si>
  <si>
    <t>BECDULTEUL56932</t>
  </si>
  <si>
    <t>CDULTE      UL56932</t>
  </si>
  <si>
    <t>Joey + Rory</t>
  </si>
  <si>
    <t>Country Classics: A Tapestry Of Our Musical Heritage</t>
  </si>
  <si>
    <t>9786315725326</t>
  </si>
  <si>
    <t>6004550129</t>
  </si>
  <si>
    <t>BECDGATM7884897925</t>
  </si>
  <si>
    <t>CDGATM   7884897925</t>
  </si>
  <si>
    <t>Rise &amp; Fall of Paramount Records: Vol. 2: 1928-1932</t>
  </si>
  <si>
    <t>9786315762888</t>
  </si>
  <si>
    <t>6004553885</t>
  </si>
  <si>
    <t>BELPREVN216</t>
  </si>
  <si>
    <t>LPREVN          216</t>
  </si>
  <si>
    <t>Donatelli, Denise</t>
  </si>
  <si>
    <t>Find a Heart</t>
  </si>
  <si>
    <t>9786316206763</t>
  </si>
  <si>
    <t>6004598260</t>
  </si>
  <si>
    <t>BECDSAVA72422150</t>
  </si>
  <si>
    <t>CDSAVA     72422150</t>
  </si>
  <si>
    <t>Gustafer Yellowgold's Dark Pie Concerns</t>
  </si>
  <si>
    <t>DD</t>
  </si>
  <si>
    <t>9786316255846</t>
  </si>
  <si>
    <t>6004603097</t>
  </si>
  <si>
    <t>CHN</t>
  </si>
  <si>
    <t>00018720</t>
  </si>
  <si>
    <t>Children's Video</t>
  </si>
  <si>
    <t>BEDDAEYEDVDAEP007</t>
  </si>
  <si>
    <t>DDAEYE    DVDAEP007</t>
  </si>
  <si>
    <t>Gilkes, Marshall</t>
  </si>
  <si>
    <t>9786316245694</t>
  </si>
  <si>
    <t>6004602083</t>
  </si>
  <si>
    <t>BECDCBBY5638340536</t>
  </si>
  <si>
    <t>CDCBBY   5638340536</t>
  </si>
  <si>
    <t>Ladysmith Black Mambazo</t>
  </si>
  <si>
    <t>Music from Inala: A Zulu Ballet</t>
  </si>
  <si>
    <t>9786316241733</t>
  </si>
  <si>
    <t>6004601687</t>
  </si>
  <si>
    <t>BECDCBBY5638323066</t>
  </si>
  <si>
    <t>CDCBBY   5638323066</t>
  </si>
  <si>
    <t>9786315923203</t>
  </si>
  <si>
    <t>6004569909</t>
  </si>
  <si>
    <t>SALE</t>
  </si>
  <si>
    <t>BELPBARSBARK152</t>
  </si>
  <si>
    <t>LPBARS      BARK152</t>
  </si>
  <si>
    <t>9786315823992</t>
  </si>
  <si>
    <t>6004559990</t>
  </si>
  <si>
    <t>BECDSXDR6570361216</t>
  </si>
  <si>
    <t>CDSXDR   6570361216</t>
  </si>
  <si>
    <t>Greene, Jimmy</t>
  </si>
  <si>
    <t>9786315775659</t>
  </si>
  <si>
    <t>6004555162</t>
  </si>
  <si>
    <t>BECD7320MAC1093</t>
  </si>
  <si>
    <t>CD7320      MAC1093</t>
  </si>
  <si>
    <t>Salvant, Cecile McLorin</t>
  </si>
  <si>
    <t>9786316170798</t>
  </si>
  <si>
    <t>6004594663</t>
  </si>
  <si>
    <t>BELP7320MAC1095</t>
  </si>
  <si>
    <t>LP7320      MAC1095</t>
  </si>
  <si>
    <t>9786316170781</t>
  </si>
  <si>
    <t>6004594662</t>
  </si>
  <si>
    <t>BECD7320MAC1095</t>
  </si>
  <si>
    <t>CD7320      MAC1095</t>
  </si>
  <si>
    <t>Mcbride, Christian Trio</t>
  </si>
  <si>
    <t>Live At The Village Vanguard</t>
  </si>
  <si>
    <t>9786316359940</t>
  </si>
  <si>
    <t>6004613503</t>
  </si>
  <si>
    <t>BELP7320MAC1099LP</t>
  </si>
  <si>
    <t>LP7320    MAC1099LP</t>
  </si>
  <si>
    <t>9786316211828</t>
  </si>
  <si>
    <t>6004598766</t>
  </si>
  <si>
    <t>BECD7320MAC1099</t>
  </si>
  <si>
    <t>CD7320      MAC1099</t>
  </si>
  <si>
    <t>9786315694677</t>
  </si>
  <si>
    <t>6004547064</t>
  </si>
  <si>
    <t>BELPMERG50488</t>
  </si>
  <si>
    <t>LPMERG        50488</t>
  </si>
  <si>
    <t>9786315694653</t>
  </si>
  <si>
    <t>6004547062</t>
  </si>
  <si>
    <t>BECDMERG50488</t>
  </si>
  <si>
    <t>CDMERG        50488</t>
  </si>
  <si>
    <t>Isbell, Jason</t>
  </si>
  <si>
    <t>9786316127181</t>
  </si>
  <si>
    <t>6004590302</t>
  </si>
  <si>
    <t>BECDSEADSER9986</t>
  </si>
  <si>
    <t>CDSEAD      SER9986</t>
  </si>
  <si>
    <t>9786316127440</t>
  </si>
  <si>
    <t>6004590328</t>
  </si>
  <si>
    <t>BELPSEADSER99861</t>
  </si>
  <si>
    <t>LPSEAD     SER99861</t>
  </si>
  <si>
    <t>Cleary, Jon</t>
  </si>
  <si>
    <t>Gogo Juice</t>
  </si>
  <si>
    <t>9786316163752</t>
  </si>
  <si>
    <t>6004593959</t>
  </si>
  <si>
    <t>BECDTYTGFHQ005</t>
  </si>
  <si>
    <t>CDTYTG       FHQ005</t>
  </si>
  <si>
    <t>Griffin, Patty</t>
  </si>
  <si>
    <t>Servant Of Love</t>
  </si>
  <si>
    <t>9786316211750</t>
  </si>
  <si>
    <t>6004598759</t>
  </si>
  <si>
    <t>BECDTYTGPGM001</t>
  </si>
  <si>
    <t>CDTYTG       PGM001</t>
  </si>
  <si>
    <t>9786316212108</t>
  </si>
  <si>
    <t>6004598794</t>
  </si>
  <si>
    <t>BELPTYTGPGM0011</t>
  </si>
  <si>
    <t>LPTYTG      PGM0011</t>
  </si>
  <si>
    <t>Still the King: Celebrating the Music of Bob Wills and His Texas Playboys</t>
  </si>
  <si>
    <t>9786315880544</t>
  </si>
  <si>
    <t>6004565645</t>
  </si>
  <si>
    <t>BECDSOHTBRRD1314</t>
  </si>
  <si>
    <t>CDSOHT     BRRD1314</t>
  </si>
  <si>
    <t>Ledford, Molly</t>
  </si>
  <si>
    <t>9786316231598</t>
  </si>
  <si>
    <t>6004600673</t>
  </si>
  <si>
    <t>BECDCBBY5638415995</t>
  </si>
  <si>
    <t>CDCBBY   5638415995</t>
  </si>
  <si>
    <t>Feather, Lorraine</t>
  </si>
  <si>
    <t>Flirting with Disaster</t>
  </si>
  <si>
    <t>9786316183606</t>
  </si>
  <si>
    <t>6004595944</t>
  </si>
  <si>
    <t>00000970</t>
  </si>
  <si>
    <t>BECDJZMD1072</t>
  </si>
  <si>
    <t>CDJZMD         1072</t>
  </si>
  <si>
    <t>Reichel, Keali'i</t>
  </si>
  <si>
    <t>9786315708411</t>
  </si>
  <si>
    <t>6004548438</t>
  </si>
  <si>
    <t>BECDPUNAPPCD015</t>
  </si>
  <si>
    <t>CDPUNA      PPCD015</t>
  </si>
  <si>
    <t>Ferguson, Craig</t>
  </si>
  <si>
    <t>I'm Here to Help</t>
  </si>
  <si>
    <t>9786315106668</t>
  </si>
  <si>
    <t>6004488313</t>
  </si>
  <si>
    <t>PAS</t>
  </si>
  <si>
    <t>Performing Arts - Stand-up Comedy</t>
  </si>
  <si>
    <t>BEDDADA 80311</t>
  </si>
  <si>
    <t>DDADA         80311</t>
  </si>
  <si>
    <t>Lampanelli, Lisa</t>
  </si>
  <si>
    <t>Back to The Drawing Board</t>
  </si>
  <si>
    <t>9786316131850</t>
  </si>
  <si>
    <t>6004590769</t>
  </si>
  <si>
    <t>BECDADA N80455</t>
  </si>
  <si>
    <t>CDADA        N80455</t>
  </si>
  <si>
    <t>9786316135438</t>
  </si>
  <si>
    <t>6004591127</t>
  </si>
  <si>
    <t>BELPFSRCFRL302101</t>
  </si>
  <si>
    <t>LPFSRC    FRL302101</t>
  </si>
  <si>
    <t>9786316135414</t>
  </si>
  <si>
    <t>6004591125</t>
  </si>
  <si>
    <t>BECDFSRCFRL302102</t>
  </si>
  <si>
    <t>CDFSRC    FRL302102</t>
  </si>
  <si>
    <t>Sanchez, Antonio</t>
  </si>
  <si>
    <t>Birdman (OST)</t>
  </si>
  <si>
    <t>9786315705274</t>
  </si>
  <si>
    <t>6004548124</t>
  </si>
  <si>
    <t>BECDMIL 36689</t>
  </si>
  <si>
    <t>CDMIL         36689</t>
  </si>
  <si>
    <t>Bradley, Dale Ann</t>
  </si>
  <si>
    <t>9786316062512</t>
  </si>
  <si>
    <t>6004583840</t>
  </si>
  <si>
    <t>BECDPCR 1196</t>
  </si>
  <si>
    <t>CDPCR          1196</t>
  </si>
  <si>
    <t>LaVette, Bettye</t>
  </si>
  <si>
    <t>9786315813016</t>
  </si>
  <si>
    <t>6004558892</t>
  </si>
  <si>
    <t>BECDVMI MVD6872A</t>
  </si>
  <si>
    <t>CDVMI      MVD6872A</t>
  </si>
  <si>
    <t>9786316068248</t>
  </si>
  <si>
    <t>6004584413</t>
  </si>
  <si>
    <t>BECDCBSI76356330701</t>
  </si>
  <si>
    <t>CDCBSI  76356330701</t>
  </si>
  <si>
    <t>Cenac, Wyatt</t>
  </si>
  <si>
    <t>9786315691102</t>
  </si>
  <si>
    <t>6004546707</t>
  </si>
  <si>
    <t>BELPOTHM011</t>
  </si>
  <si>
    <t>LPOTHM          011</t>
  </si>
  <si>
    <t>Lawson, Doyle</t>
  </si>
  <si>
    <t>9786315808586</t>
  </si>
  <si>
    <t>6004558449</t>
  </si>
  <si>
    <t>BECDMOTH1573</t>
  </si>
  <si>
    <t>CDMOTH         1573</t>
  </si>
  <si>
    <t>9786315812224</t>
  </si>
  <si>
    <t>6004558813</t>
  </si>
  <si>
    <t>00003345</t>
  </si>
  <si>
    <t>BECDRRDS62</t>
  </si>
  <si>
    <t>CDRRDS           62</t>
  </si>
  <si>
    <t>Something Rotten! (OCR)</t>
  </si>
  <si>
    <t>9786316133953</t>
  </si>
  <si>
    <t>6004590979</t>
  </si>
  <si>
    <t>BECDRZR 79155815952</t>
  </si>
  <si>
    <t>CDRZR   79155815952</t>
  </si>
  <si>
    <t>9786316236623</t>
  </si>
  <si>
    <t>6004601176</t>
  </si>
  <si>
    <t>BELPRZR 79301836586</t>
  </si>
  <si>
    <t>LPRZR   79301836586</t>
  </si>
  <si>
    <t>Zimmer, Hans</t>
  </si>
  <si>
    <t>Interstellar (OSC)</t>
  </si>
  <si>
    <t>9786315782862</t>
  </si>
  <si>
    <t>6004555883</t>
  </si>
  <si>
    <t>BECDWTRTWTM39546</t>
  </si>
  <si>
    <t>CDWTRT     WTM39546</t>
  </si>
  <si>
    <t>Fairfield Four</t>
  </si>
  <si>
    <t>9786315909696</t>
  </si>
  <si>
    <t>6004568560</t>
  </si>
  <si>
    <t>BECDTYTGFFF001</t>
  </si>
  <si>
    <t>CDTYTG       FFF001</t>
  </si>
  <si>
    <t>Kidjo, Angelique</t>
  </si>
  <si>
    <t>9786315917776</t>
  </si>
  <si>
    <t>6004569366</t>
  </si>
  <si>
    <t>BECDSAVOFTN16042</t>
  </si>
  <si>
    <t>CDSAVO     FTN16042</t>
  </si>
  <si>
    <t>Avgerinos, Paul</t>
  </si>
  <si>
    <t>GRACE</t>
  </si>
  <si>
    <t>9786316285386</t>
  </si>
  <si>
    <t>6004606049</t>
  </si>
  <si>
    <t>NAGE</t>
  </si>
  <si>
    <t>00002144</t>
  </si>
  <si>
    <t>New Age Music</t>
  </si>
  <si>
    <t>BECDRNDSRSM1020</t>
  </si>
  <si>
    <t>CDRNDS      RSM1020</t>
  </si>
  <si>
    <t>Flying Lotus</t>
  </si>
  <si>
    <t>9786315738616</t>
  </si>
  <si>
    <t>6004551458</t>
  </si>
  <si>
    <t>BELPWPRC10256</t>
  </si>
  <si>
    <t>LPWPRC        10256</t>
  </si>
  <si>
    <t>9786315739217</t>
  </si>
  <si>
    <t>6004551518</t>
  </si>
  <si>
    <t>BECDWPRC10256</t>
  </si>
  <si>
    <t>CDWPRC        10256</t>
  </si>
  <si>
    <t>Cerveris, Michael</t>
  </si>
  <si>
    <t>Fun Home (OCR)</t>
  </si>
  <si>
    <t>9786316056511</t>
  </si>
  <si>
    <t>6004583240</t>
  </si>
  <si>
    <t>00056039</t>
  </si>
  <si>
    <t>BECDPSCS1529</t>
  </si>
  <si>
    <t>CDPSCS         1529</t>
  </si>
  <si>
    <t>Black Rose</t>
  </si>
  <si>
    <t>9786316117069</t>
  </si>
  <si>
    <t>6004589290</t>
  </si>
  <si>
    <t>BECDUMG 4879535041</t>
  </si>
  <si>
    <t>CDUMG    4879535041</t>
  </si>
  <si>
    <t>Dead Weather</t>
  </si>
  <si>
    <t>Dodge and Burn</t>
  </si>
  <si>
    <t>9786316230980</t>
  </si>
  <si>
    <t>6004600612</t>
  </si>
  <si>
    <t>BECDADA 70211R</t>
  </si>
  <si>
    <t>CDADA        70211R</t>
  </si>
  <si>
    <t>9786316232113</t>
  </si>
  <si>
    <t>6004600725</t>
  </si>
  <si>
    <t>BECDWEA 552469</t>
  </si>
  <si>
    <t>CDWEA        552469</t>
  </si>
  <si>
    <t>9786316167583</t>
  </si>
  <si>
    <t>6004594342</t>
  </si>
  <si>
    <t>BECDMRIRRM2015</t>
  </si>
  <si>
    <t>CDMRIR       RM2015</t>
  </si>
  <si>
    <t>Blake, Norman</t>
  </si>
  <si>
    <t>Wood, Wire &amp; Words</t>
  </si>
  <si>
    <t>9786315858550</t>
  </si>
  <si>
    <t>6004563446</t>
  </si>
  <si>
    <t>BECDWJBL48</t>
  </si>
  <si>
    <t>CDWJBL           48</t>
  </si>
  <si>
    <t>La Havas, Lianne</t>
  </si>
  <si>
    <t>9786316164469</t>
  </si>
  <si>
    <t>6004594030</t>
  </si>
  <si>
    <t>BECDNONE550000</t>
  </si>
  <si>
    <t>CDNONE       550000</t>
  </si>
  <si>
    <t>9786316164476</t>
  </si>
  <si>
    <t>6004594031</t>
  </si>
  <si>
    <t>BELPNONE550000</t>
  </si>
  <si>
    <t>LPNONE       550000</t>
  </si>
  <si>
    <t>9786316036377</t>
  </si>
  <si>
    <t>6004581226</t>
  </si>
  <si>
    <t>BELPWARN549337</t>
  </si>
  <si>
    <t>LPWARN       549337</t>
  </si>
  <si>
    <t>9786316035899</t>
  </si>
  <si>
    <t>6004581178</t>
  </si>
  <si>
    <t>BECDWARN549337</t>
  </si>
  <si>
    <t>CDWARN       549337</t>
  </si>
  <si>
    <t>Alboran, Pablo</t>
  </si>
  <si>
    <t>9786315729669</t>
  </si>
  <si>
    <t>6004550563</t>
  </si>
  <si>
    <t>BECDWARN546350</t>
  </si>
  <si>
    <t>CDWARN       546350</t>
  </si>
  <si>
    <t>9786316307965</t>
  </si>
  <si>
    <t>6004608307</t>
  </si>
  <si>
    <t>BELPWARN553173</t>
  </si>
  <si>
    <t>LPWARN       553173</t>
  </si>
  <si>
    <t>Sheeran, Ed</t>
  </si>
  <si>
    <t>x</t>
  </si>
  <si>
    <t>9786315544699</t>
  </si>
  <si>
    <t>6004532067</t>
  </si>
  <si>
    <t>BELPATL 543295</t>
  </si>
  <si>
    <t>LPATL        543295</t>
  </si>
  <si>
    <t>9786315544705</t>
  </si>
  <si>
    <t>6004532068</t>
  </si>
  <si>
    <t>BECDATL 543295</t>
  </si>
  <si>
    <t>CDATL        543295</t>
  </si>
  <si>
    <t>Native North America: Vol. 1: Aboriginal Folk, Rock, and Country: 1966-1985</t>
  </si>
  <si>
    <t>9786315756481</t>
  </si>
  <si>
    <t>6004553245</t>
  </si>
  <si>
    <t>00012012</t>
  </si>
  <si>
    <t>BELPLITALITA103</t>
  </si>
  <si>
    <t>LPLITA      LITA103</t>
  </si>
  <si>
    <t>9786315756474</t>
  </si>
  <si>
    <t>6004553244</t>
  </si>
  <si>
    <t>BECDLITALITA103</t>
  </si>
  <si>
    <t>CDLITA      LITA103</t>
  </si>
  <si>
    <t>Garner, Erroll</t>
  </si>
  <si>
    <t>9786316340702</t>
  </si>
  <si>
    <t>6004611579</t>
  </si>
  <si>
    <t>BELPRDDRFRM883</t>
  </si>
  <si>
    <t>LPRDDR       FRM883</t>
  </si>
  <si>
    <t>Daigle, Lauren</t>
  </si>
  <si>
    <t>9786315935497</t>
  </si>
  <si>
    <t>6004571138</t>
  </si>
  <si>
    <t>BECDCTCY9619128024</t>
  </si>
  <si>
    <t>CDCTCY   9619128024</t>
  </si>
  <si>
    <t>McGraw, Tim</t>
  </si>
  <si>
    <t>9786315661266</t>
  </si>
  <si>
    <t>6004543724</t>
  </si>
  <si>
    <t>BECDBMCNBMRTM0200A</t>
  </si>
  <si>
    <t>CDBMCN   BMRTM0200A</t>
  </si>
  <si>
    <t>Swift, Taylor</t>
  </si>
  <si>
    <t>1989</t>
  </si>
  <si>
    <t>9786315672064</t>
  </si>
  <si>
    <t>6004544803</t>
  </si>
  <si>
    <t>BECDBMCNBMRBD0500A</t>
  </si>
  <si>
    <t>CDBMCN   BMRBD0500A</t>
  </si>
  <si>
    <t>9786315788567</t>
  </si>
  <si>
    <t>6004556453</t>
  </si>
  <si>
    <t>BELPBMCNBMRBD0500E</t>
  </si>
  <si>
    <t>LPBMCN   BMRBD0500E</t>
  </si>
  <si>
    <t>Campbell, Glen</t>
  </si>
  <si>
    <t>I'll Be Me (OST)</t>
  </si>
  <si>
    <t>9786315875311</t>
  </si>
  <si>
    <t>6004565122</t>
  </si>
  <si>
    <t>BECDBMCNBMRAGC0100</t>
  </si>
  <si>
    <t>CDBMCN   BMRAGC0100</t>
  </si>
  <si>
    <t>Mavericks</t>
  </si>
  <si>
    <t>9786315858963</t>
  </si>
  <si>
    <t>6004563487</t>
  </si>
  <si>
    <t>BECDVLRYVMCMV0200A</t>
  </si>
  <si>
    <t>CDVLRY   VMCMV0200A</t>
  </si>
  <si>
    <t>9786316024190</t>
  </si>
  <si>
    <t>6004580008</t>
  </si>
  <si>
    <t>BELPVLRYVMCMV0200G</t>
  </si>
  <si>
    <t>LPVLRY   VMCMV0200G</t>
  </si>
  <si>
    <t>Glen Campbell I'll Be Me (OST)</t>
  </si>
  <si>
    <t>9786315935411</t>
  </si>
  <si>
    <t>6004571130</t>
  </si>
  <si>
    <t>BELPBMCNBMRFGC0100</t>
  </si>
  <si>
    <t>LPBMCN   BMRFGC0100</t>
  </si>
  <si>
    <t>9786316356239</t>
  </si>
  <si>
    <t>6004613132</t>
  </si>
  <si>
    <t>BELPBMCNBMRTM0250I</t>
  </si>
  <si>
    <t>LPBMCN   BMRTM0250I</t>
  </si>
  <si>
    <t>Mister Asylum (Hot Pink Vinyl)</t>
  </si>
  <si>
    <t>9786316131508</t>
  </si>
  <si>
    <t>6004590734</t>
  </si>
  <si>
    <t>BELPWEAM549128</t>
  </si>
  <si>
    <t>LPWEAM       549128</t>
  </si>
  <si>
    <t>9786316131485</t>
  </si>
  <si>
    <t>6004590732</t>
  </si>
  <si>
    <t>BECDWEAM549128</t>
  </si>
  <si>
    <t>CDWEAM       549128</t>
  </si>
  <si>
    <t>Theory of Everything (OST)</t>
  </si>
  <si>
    <t>9786315867620</t>
  </si>
  <si>
    <t>6004564354</t>
  </si>
  <si>
    <t>00010197</t>
  </si>
  <si>
    <t>BECDAECIUVS280</t>
  </si>
  <si>
    <t>CDAECI       UVS280</t>
  </si>
  <si>
    <t>Barnett, Courtney</t>
  </si>
  <si>
    <t>Sometimes I Sit And Think, And Sometimes I Just Sit</t>
  </si>
  <si>
    <t>9786315920998</t>
  </si>
  <si>
    <t>6004569688</t>
  </si>
  <si>
    <t>BELPMMPPMP2211</t>
  </si>
  <si>
    <t>LPMMPP       MP2211</t>
  </si>
  <si>
    <t>9786315920431</t>
  </si>
  <si>
    <t>6004569632</t>
  </si>
  <si>
    <t>BECDMMPPMP2212</t>
  </si>
  <si>
    <t>CDMMPP       MP2212</t>
  </si>
  <si>
    <t>9786315896064</t>
  </si>
  <si>
    <t>6004567197</t>
  </si>
  <si>
    <t>BECDCBSI85910400500</t>
  </si>
  <si>
    <t>CDCBSI  85910400500</t>
  </si>
  <si>
    <t>Evans, Faith</t>
  </si>
  <si>
    <t>9786315775550</t>
  </si>
  <si>
    <t>6004555152</t>
  </si>
  <si>
    <t>BECDBMGG81011927</t>
  </si>
  <si>
    <t>CDBMGG     81011927</t>
  </si>
  <si>
    <t>9786316304667</t>
  </si>
  <si>
    <t>6004607977</t>
  </si>
  <si>
    <t>XMAS</t>
  </si>
  <si>
    <t>Holiday Music</t>
  </si>
  <si>
    <t>BECDKHI MGB13</t>
  </si>
  <si>
    <t>CDKHI         MGB13</t>
  </si>
  <si>
    <t>Carlile, Brandi</t>
  </si>
  <si>
    <t>9786315865299</t>
  </si>
  <si>
    <t>6004564120</t>
  </si>
  <si>
    <t>BELPATOU0882223717</t>
  </si>
  <si>
    <t>LPATOU   0882223717</t>
  </si>
  <si>
    <t>9786315865282</t>
  </si>
  <si>
    <t>6004564119</t>
  </si>
  <si>
    <t>BECDATOU0882223724</t>
  </si>
  <si>
    <t>CDATOU   0882223724</t>
  </si>
  <si>
    <t>9786315935398</t>
  </si>
  <si>
    <t>6004571128</t>
  </si>
  <si>
    <t>BELPATOU0882226718</t>
  </si>
  <si>
    <t>LPATOU   0882226718</t>
  </si>
  <si>
    <t>9786315935381</t>
  </si>
  <si>
    <t>6004571127</t>
  </si>
  <si>
    <t>BECDATOU0882226725</t>
  </si>
  <si>
    <t>CDATOU   0882226725</t>
  </si>
  <si>
    <t>Whalum, Kirk</t>
  </si>
  <si>
    <t>Gospel According To Jazz Chapter IV</t>
  </si>
  <si>
    <t>9786315920943</t>
  </si>
  <si>
    <t>6004569683</t>
  </si>
  <si>
    <t>BECDRENDREN5152</t>
  </si>
  <si>
    <t>CDREND      REN5152</t>
  </si>
  <si>
    <t>Taylor, James</t>
  </si>
  <si>
    <t>9786316073211</t>
  </si>
  <si>
    <t>6004584910</t>
  </si>
  <si>
    <t>BECDCCJZCRE35270</t>
  </si>
  <si>
    <t>CDCCJZ     CRE35270</t>
  </si>
  <si>
    <t>9786316058058</t>
  </si>
  <si>
    <t>6004583394</t>
  </si>
  <si>
    <t>BELPUMG CRE35382</t>
  </si>
  <si>
    <t>LPUMG      CRE35382</t>
  </si>
  <si>
    <t>Fleck, Bela</t>
  </si>
  <si>
    <t>9786315681561</t>
  </si>
  <si>
    <t>6004545753</t>
  </si>
  <si>
    <t>BECD116 6136262</t>
  </si>
  <si>
    <t>CD116       6136262</t>
  </si>
  <si>
    <t>Meliora</t>
  </si>
  <si>
    <t>9786316171870</t>
  </si>
  <si>
    <t>6004594771</t>
  </si>
  <si>
    <t>BECDUMG LVR36379</t>
  </si>
  <si>
    <t>CDUMG      LVR36379</t>
  </si>
  <si>
    <t>9786315788291</t>
  </si>
  <si>
    <t>6004556426</t>
  </si>
  <si>
    <t>BELP116 6136408</t>
  </si>
  <si>
    <t>LP116       6136408</t>
  </si>
  <si>
    <t>Elias, Eliane</t>
  </si>
  <si>
    <t>9786315917486</t>
  </si>
  <si>
    <t>6004569337</t>
  </si>
  <si>
    <t>BECDCCJZCJA36693</t>
  </si>
  <si>
    <t>CDCCJZ     CJA36693</t>
  </si>
  <si>
    <t>Ross, Jamison</t>
  </si>
  <si>
    <t>9786316083111</t>
  </si>
  <si>
    <t>6004585899</t>
  </si>
  <si>
    <t>BECDCCJZCJA36710</t>
  </si>
  <si>
    <t>CDCCJZ     CJA36710</t>
  </si>
  <si>
    <t>Zenon, Miguel</t>
  </si>
  <si>
    <t>9786316120670</t>
  </si>
  <si>
    <t>6004589651</t>
  </si>
  <si>
    <t>BECDCBBY5638323784</t>
  </si>
  <si>
    <t>CDCBBY   5638323784</t>
  </si>
  <si>
    <t>9786316228291</t>
  </si>
  <si>
    <t>6004600394</t>
  </si>
  <si>
    <t>BECDCBBY5638442611</t>
  </si>
  <si>
    <t>CDCBBY   5638442611</t>
  </si>
  <si>
    <t>Kamauu, Natalie Ai</t>
  </si>
  <si>
    <t>9786316138071</t>
  </si>
  <si>
    <t>6004591391</t>
  </si>
  <si>
    <t>00014549</t>
  </si>
  <si>
    <t>BECDTMACKR1106</t>
  </si>
  <si>
    <t>CDTMAC       KR1106</t>
  </si>
  <si>
    <t>Williams, Pharrell</t>
  </si>
  <si>
    <t>G  I  R  L</t>
  </si>
  <si>
    <t>9786315380877</t>
  </si>
  <si>
    <t>6004515730</t>
  </si>
  <si>
    <t>BECDCOLM05507</t>
  </si>
  <si>
    <t>CDCOLM        05507</t>
  </si>
  <si>
    <t>Sullivan, Jazmine</t>
  </si>
  <si>
    <t>9786315611360</t>
  </si>
  <si>
    <t>6004538735</t>
  </si>
  <si>
    <t>BECDRCA 060352</t>
  </si>
  <si>
    <t>CDRCA        060352</t>
  </si>
  <si>
    <t>Frisell, Bill</t>
  </si>
  <si>
    <t>Guitar In The Space Age</t>
  </si>
  <si>
    <t>9786315680106</t>
  </si>
  <si>
    <t>6004545607</t>
  </si>
  <si>
    <t>BECDCOLM88843074612</t>
  </si>
  <si>
    <t>CDCOLM  88843074612</t>
  </si>
  <si>
    <t>A$Ap Rocky</t>
  </si>
  <si>
    <t>At.Long.Last.A$AP</t>
  </si>
  <si>
    <t>9786316024923</t>
  </si>
  <si>
    <t>6004580081</t>
  </si>
  <si>
    <t>BECDRCA 88843077752</t>
  </si>
  <si>
    <t>CDRCA   88843077752</t>
  </si>
  <si>
    <t>9786315734304</t>
  </si>
  <si>
    <t>6004551027</t>
  </si>
  <si>
    <t>BELPRCA 88843090081</t>
  </si>
  <si>
    <t>LPRCA   88843090081</t>
  </si>
  <si>
    <t>9786315733932</t>
  </si>
  <si>
    <t>6004550990</t>
  </si>
  <si>
    <t>BECDRCA 88843090082</t>
  </si>
  <si>
    <t>CDRCA   88843090082</t>
  </si>
  <si>
    <t>Waters, Roger</t>
  </si>
  <si>
    <t>9786316133984</t>
  </si>
  <si>
    <t>6004590982</t>
  </si>
  <si>
    <t>BECDLGAC88843090552</t>
  </si>
  <si>
    <t>CDLGAC  88843090552</t>
  </si>
  <si>
    <t>Amused to Death</t>
  </si>
  <si>
    <t>9786316193568</t>
  </si>
  <si>
    <t>6004596940</t>
  </si>
  <si>
    <t>BELPADA 719058</t>
  </si>
  <si>
    <t>LPADA        719058</t>
  </si>
  <si>
    <t>9786315706585</t>
  </si>
  <si>
    <t>6004548255</t>
  </si>
  <si>
    <t>BECDRCA 88843096902</t>
  </si>
  <si>
    <t>CDRCA   88843096902</t>
  </si>
  <si>
    <t>King, Elle</t>
  </si>
  <si>
    <t>9786315875878</t>
  </si>
  <si>
    <t>6004565178</t>
  </si>
  <si>
    <t>BELPRCA 88843098051</t>
  </si>
  <si>
    <t>LPRCA   88843098051</t>
  </si>
  <si>
    <t>9786315811425</t>
  </si>
  <si>
    <t>6004558733</t>
  </si>
  <si>
    <t>BECDRCA 88843098052</t>
  </si>
  <si>
    <t>CDRCA   88843098052</t>
  </si>
  <si>
    <t>Underwood, Carrie</t>
  </si>
  <si>
    <t>9786315785870</t>
  </si>
  <si>
    <t>6004556184</t>
  </si>
  <si>
    <t>BECDARIS88875008762</t>
  </si>
  <si>
    <t>CDARIS  88875008762</t>
  </si>
  <si>
    <t>Desplat, Alexandre</t>
  </si>
  <si>
    <t>The Imitation Game (OSC)</t>
  </si>
  <si>
    <t>9786315733888</t>
  </si>
  <si>
    <t>6004550985</t>
  </si>
  <si>
    <t>BECDCOLM88875012122</t>
  </si>
  <si>
    <t>CDCOLM  88875012122</t>
  </si>
  <si>
    <t>Dylan, Bob &amp; The Band</t>
  </si>
  <si>
    <t>9786315733925</t>
  </si>
  <si>
    <t>6004550989</t>
  </si>
  <si>
    <t>BECDCOLM88875016122</t>
  </si>
  <si>
    <t>CDCOLM  88875016122</t>
  </si>
  <si>
    <t>Trainor, Meghan</t>
  </si>
  <si>
    <t>9786315811456</t>
  </si>
  <si>
    <t>6004558736</t>
  </si>
  <si>
    <t>BECDEPIC88875016882</t>
  </si>
  <si>
    <t>CDEPIC  88875016882</t>
  </si>
  <si>
    <t>Manuelle, Victor</t>
  </si>
  <si>
    <t>9786315978647</t>
  </si>
  <si>
    <t>6004575453</t>
  </si>
  <si>
    <t>BECDCBSI88875021212</t>
  </si>
  <si>
    <t>CDCBSI  88875021212</t>
  </si>
  <si>
    <t>Israel &amp; New Breed</t>
  </si>
  <si>
    <t>Covered: Alive In Asia</t>
  </si>
  <si>
    <t>9786316029560</t>
  </si>
  <si>
    <t>6004580545</t>
  </si>
  <si>
    <t>BECDRCA 88875027962</t>
  </si>
  <si>
    <t>CDRCA   88875027962</t>
  </si>
  <si>
    <t>Wilson, Charlie</t>
  </si>
  <si>
    <t>9786315839634</t>
  </si>
  <si>
    <t>6004561554</t>
  </si>
  <si>
    <t>BECDRCA 88875033712</t>
  </si>
  <si>
    <t>CDRCA   88875033712</t>
  </si>
  <si>
    <t>Cole, J.</t>
  </si>
  <si>
    <t>9786315800658</t>
  </si>
  <si>
    <t>6004557656</t>
  </si>
  <si>
    <t>BECDCOLM88875044112</t>
  </si>
  <si>
    <t>CDCOLM  88875044112</t>
  </si>
  <si>
    <t>Ronson, Mark</t>
  </si>
  <si>
    <t>9786315937095</t>
  </si>
  <si>
    <t>6004571298</t>
  </si>
  <si>
    <t>BELPRCA 88875053101</t>
  </si>
  <si>
    <t>LPRCA   88875053101</t>
  </si>
  <si>
    <t>9786315833885</t>
  </si>
  <si>
    <t>6004560979</t>
  </si>
  <si>
    <t>BECDRCA 88875053102</t>
  </si>
  <si>
    <t>CDRCA   88875053102</t>
  </si>
  <si>
    <t>Martin, Ricky</t>
  </si>
  <si>
    <t>A Quien Quiera Escuchar</t>
  </si>
  <si>
    <t>9786315858321</t>
  </si>
  <si>
    <t>6004563423</t>
  </si>
  <si>
    <t>BECDCBSI88875053512</t>
  </si>
  <si>
    <t>CDCBSI  88875053512</t>
  </si>
  <si>
    <t>D'Angelo</t>
  </si>
  <si>
    <t>9786315845260</t>
  </si>
  <si>
    <t>6004562117</t>
  </si>
  <si>
    <t>BELPRCA 8750565518</t>
  </si>
  <si>
    <t>LPRCA    8750565518</t>
  </si>
  <si>
    <t>9786315830631</t>
  </si>
  <si>
    <t>6004560654</t>
  </si>
  <si>
    <t>BECDRCA 88875056552</t>
  </si>
  <si>
    <t>CDRCA   88875056552</t>
  </si>
  <si>
    <t>9786315858253</t>
  </si>
  <si>
    <t>6004563416</t>
  </si>
  <si>
    <t>BELPCOLM88875056981</t>
  </si>
  <si>
    <t>LPCOLM  88875056981</t>
  </si>
  <si>
    <t>Dylan, Bob</t>
  </si>
  <si>
    <t>9786315839399</t>
  </si>
  <si>
    <t>6004561530</t>
  </si>
  <si>
    <t>BELPCOLM88875057961</t>
  </si>
  <si>
    <t>LPCOLM  88875057961</t>
  </si>
  <si>
    <t>9786315839382</t>
  </si>
  <si>
    <t>6004561529</t>
  </si>
  <si>
    <t>BECDCOLM88875057962</t>
  </si>
  <si>
    <t>CDCOLM  88875057962</t>
  </si>
  <si>
    <t>9786316024947</t>
  </si>
  <si>
    <t>6004580083</t>
  </si>
  <si>
    <t>BECDCOLM88875062482</t>
  </si>
  <si>
    <t>CDCOLM  88875062482</t>
  </si>
  <si>
    <t>9786316134042</t>
  </si>
  <si>
    <t>6004590988</t>
  </si>
  <si>
    <t>BELPCOLM88875070061</t>
  </si>
  <si>
    <t>LPCOLM  88875070061</t>
  </si>
  <si>
    <t>9786316024701</t>
  </si>
  <si>
    <t>6004580059</t>
  </si>
  <si>
    <t>BECDCOLM88875070062</t>
  </si>
  <si>
    <t>CDCOLM  88875070062</t>
  </si>
  <si>
    <t>9786316330352</t>
  </si>
  <si>
    <t>6004610544</t>
  </si>
  <si>
    <t>BECDARIS88875070492</t>
  </si>
  <si>
    <t>CDARIS  88875070492</t>
  </si>
  <si>
    <t>Clarkson, Kelly</t>
  </si>
  <si>
    <t>9786315943980</t>
  </si>
  <si>
    <t>6004571987</t>
  </si>
  <si>
    <t>BELPRCA 88875070861</t>
  </si>
  <si>
    <t>LPRCA   88875070861</t>
  </si>
  <si>
    <t>9786315889462</t>
  </si>
  <si>
    <t>6004566537</t>
  </si>
  <si>
    <t>BECDRCA 88875070862</t>
  </si>
  <si>
    <t>CDRCA   88875070862</t>
  </si>
  <si>
    <t>Lafourcade, Natalia</t>
  </si>
  <si>
    <t>9786316236647</t>
  </si>
  <si>
    <t>6004601178</t>
  </si>
  <si>
    <t>BECDCBSI88875073332</t>
  </si>
  <si>
    <t>CDCBSI  88875073332</t>
  </si>
  <si>
    <t>Empire: Season One (OST)</t>
  </si>
  <si>
    <t>9786315918063</t>
  </si>
  <si>
    <t>6004569395</t>
  </si>
  <si>
    <t>TVST</t>
  </si>
  <si>
    <t>TV &amp; Cartoon Soundtracks</t>
  </si>
  <si>
    <t>BECDCOLM8887507788</t>
  </si>
  <si>
    <t>CDCOLM   8887507788</t>
  </si>
  <si>
    <t>9786316081018</t>
  </si>
  <si>
    <t>6004585689</t>
  </si>
  <si>
    <t>BELPRCA 88875081301</t>
  </si>
  <si>
    <t>LPRCA   88875081301</t>
  </si>
  <si>
    <t>9786316081001</t>
  </si>
  <si>
    <t>6004585688</t>
  </si>
  <si>
    <t>BECDRCA 88875081302</t>
  </si>
  <si>
    <t>CDRCA   88875081302</t>
  </si>
  <si>
    <t>Bridges, Leon</t>
  </si>
  <si>
    <t>9786316080837</t>
  </si>
  <si>
    <t>6004585671</t>
  </si>
  <si>
    <t>BELPCOLM88875089141</t>
  </si>
  <si>
    <t>LPCOLM  88875089141</t>
  </si>
  <si>
    <t>9786316080820</t>
  </si>
  <si>
    <t>6004585670</t>
  </si>
  <si>
    <t>BECDCOLM88875089142</t>
  </si>
  <si>
    <t>CDCOLM  88875089142</t>
  </si>
  <si>
    <t>9786316080981</t>
  </si>
  <si>
    <t>6004585686</t>
  </si>
  <si>
    <t>BELPEPIC88875089321</t>
  </si>
  <si>
    <t>LPEPIC  88875089321</t>
  </si>
  <si>
    <t>Greene, Travis</t>
  </si>
  <si>
    <t>The Hill</t>
  </si>
  <si>
    <t>9786316277381</t>
  </si>
  <si>
    <t>6004605249</t>
  </si>
  <si>
    <t>BECDRCA 88875089412</t>
  </si>
  <si>
    <t>CDRCA   88875089412</t>
  </si>
  <si>
    <t>9786316068095</t>
  </si>
  <si>
    <t>6004584398</t>
  </si>
  <si>
    <t>BECDCBSI88875091092</t>
  </si>
  <si>
    <t>CDCBSI  88875091092</t>
  </si>
  <si>
    <t>An American In Paris (OCR)</t>
  </si>
  <si>
    <t>9786316068231</t>
  </si>
  <si>
    <t>6004584412</t>
  </si>
  <si>
    <t>BECDCOLM88875091142</t>
  </si>
  <si>
    <t>CDCOLM  88875091142</t>
  </si>
  <si>
    <t>9786316114372</t>
  </si>
  <si>
    <t>6004589021</t>
  </si>
  <si>
    <t>BECDRCA 88875102432</t>
  </si>
  <si>
    <t>CDRCA   88875102432</t>
  </si>
  <si>
    <t>9786316236692</t>
  </si>
  <si>
    <t>6004601183</t>
  </si>
  <si>
    <t>BELPRCA 88875102991</t>
  </si>
  <si>
    <t>LPRCA   88875102991</t>
  </si>
  <si>
    <t>Lamb Of God</t>
  </si>
  <si>
    <t>9786316134097</t>
  </si>
  <si>
    <t>6004590993</t>
  </si>
  <si>
    <t>BELPEPIC88875110271</t>
  </si>
  <si>
    <t>LPEPIC  88875110271</t>
  </si>
  <si>
    <t>9786316134103</t>
  </si>
  <si>
    <t>6004590994</t>
  </si>
  <si>
    <t>BECDEPIC88875110272</t>
  </si>
  <si>
    <t>CDEPIC  88875110272</t>
  </si>
  <si>
    <t>Internet</t>
  </si>
  <si>
    <t>9786316277558</t>
  </si>
  <si>
    <t>6004605266</t>
  </si>
  <si>
    <t>BELPCOLM88875118881</t>
  </si>
  <si>
    <t>LPCOLM  88875118881</t>
  </si>
  <si>
    <t>9786316138569</t>
  </si>
  <si>
    <t>6004591440</t>
  </si>
  <si>
    <t>BECDCOLM88875118882</t>
  </si>
  <si>
    <t>CDCOLM  88875118882</t>
  </si>
  <si>
    <t>Guy, Buddy</t>
  </si>
  <si>
    <t>9786316201966</t>
  </si>
  <si>
    <t>6004597780</t>
  </si>
  <si>
    <t>BELPRCA 88875120371</t>
  </si>
  <si>
    <t>LPRCA   88875120371</t>
  </si>
  <si>
    <t>9786316159588</t>
  </si>
  <si>
    <t>6004593542</t>
  </si>
  <si>
    <t>BECDRCA 88875120372</t>
  </si>
  <si>
    <t>CDRCA   88875120372</t>
  </si>
  <si>
    <t>9786316198488</t>
  </si>
  <si>
    <t>6004597432</t>
  </si>
  <si>
    <t>BECDLGAC88875120842</t>
  </si>
  <si>
    <t>CDLGAC  88875120842</t>
  </si>
  <si>
    <t>Venegas, Julieta</t>
  </si>
  <si>
    <t>9786316202116</t>
  </si>
  <si>
    <t>6004597795</t>
  </si>
  <si>
    <t>LMRK</t>
  </si>
  <si>
    <t>Latin - Rock en Espanol</t>
  </si>
  <si>
    <t>BECDCBSI88875134542</t>
  </si>
  <si>
    <t>CDCBSI  88875134542</t>
  </si>
  <si>
    <t>Franklin, Kirk</t>
  </si>
  <si>
    <t>Losing My Religion</t>
  </si>
  <si>
    <t>9786316277831</t>
  </si>
  <si>
    <t>6004605294</t>
  </si>
  <si>
    <t>BECDRCA 88875139402</t>
  </si>
  <si>
    <t>CDRCA   88875139402</t>
  </si>
  <si>
    <t>Braxton, Tamar</t>
  </si>
  <si>
    <t>9786316268983</t>
  </si>
  <si>
    <t>6004604409</t>
  </si>
  <si>
    <t>BECDEPIC88875140492</t>
  </si>
  <si>
    <t>CDEPIC  88875140492</t>
  </si>
  <si>
    <t>Bennett, Tony</t>
  </si>
  <si>
    <t>The Silver Lining: The Songs Of Jerome Kern</t>
  </si>
  <si>
    <t>9786316243850</t>
  </si>
  <si>
    <t>6004601899</t>
  </si>
  <si>
    <t>VOX</t>
  </si>
  <si>
    <t>Vocals</t>
  </si>
  <si>
    <t>BECDCOLM88875145742</t>
  </si>
  <si>
    <t>CDCOLM  88875145742</t>
  </si>
  <si>
    <t>9786316066794</t>
  </si>
  <si>
    <t>6004584268</t>
  </si>
  <si>
    <t>BELPXL  71B122</t>
  </si>
  <si>
    <t>LPXL         71B122</t>
  </si>
  <si>
    <t>9786316066817</t>
  </si>
  <si>
    <t>6004584270</t>
  </si>
  <si>
    <t>BECDXL  72B122</t>
  </si>
  <si>
    <t>CDXL         72B122</t>
  </si>
  <si>
    <t>Bhakti without Borders</t>
  </si>
  <si>
    <t>9786316233455</t>
  </si>
  <si>
    <t>6004600859</t>
  </si>
  <si>
    <t>BECDCBBY5638455234</t>
  </si>
  <si>
    <t>CDCBBY   5638455234</t>
  </si>
  <si>
    <t>Dawuni, Rocky</t>
  </si>
  <si>
    <t>9786315940323</t>
  </si>
  <si>
    <t>6004571621</t>
  </si>
  <si>
    <t>BECDCUMH34</t>
  </si>
  <si>
    <t>CDCUMH           34</t>
  </si>
  <si>
    <t>9786315879920</t>
  </si>
  <si>
    <t>6004565583</t>
  </si>
  <si>
    <t>BELPONITTPLP1231</t>
  </si>
  <si>
    <t>LPONIT     TPLP1231</t>
  </si>
  <si>
    <t>9786315879913</t>
  </si>
  <si>
    <t>6004565582</t>
  </si>
  <si>
    <t>BECDONITRPLP1231CD</t>
  </si>
  <si>
    <t>CDONIT   RPLP1231CD</t>
  </si>
  <si>
    <t>ODESZA</t>
  </si>
  <si>
    <t>In Return</t>
  </si>
  <si>
    <t>9786315648045</t>
  </si>
  <si>
    <t>6004542403</t>
  </si>
  <si>
    <t>BECDCNTR052</t>
  </si>
  <si>
    <t>CDCNTR          052</t>
  </si>
  <si>
    <t>Tomlin, Chris</t>
  </si>
  <si>
    <t>9786315726101</t>
  </si>
  <si>
    <t>6004550207</t>
  </si>
  <si>
    <t>BECDUMG B002168902</t>
  </si>
  <si>
    <t>CDUMG    B002168902</t>
  </si>
  <si>
    <t>9786316151346</t>
  </si>
  <si>
    <t>6004592718</t>
  </si>
  <si>
    <t>BECDUMG B002297502</t>
  </si>
  <si>
    <t>CDUMG    B002297502</t>
  </si>
  <si>
    <t>9786315466601</t>
  </si>
  <si>
    <t>6004524302</t>
  </si>
  <si>
    <t>BECDUMG B002000202</t>
  </si>
  <si>
    <t>CDUMG    B002000202</t>
  </si>
  <si>
    <t>Ford, Tennessee Ernie</t>
  </si>
  <si>
    <t>9786316088192</t>
  </si>
  <si>
    <t>6004586407</t>
  </si>
  <si>
    <t>BECDBFMI17332</t>
  </si>
  <si>
    <t>CDBFMI        17332</t>
  </si>
  <si>
    <t>Rodriguez Brothers</t>
  </si>
  <si>
    <t>9786316049728</t>
  </si>
  <si>
    <t>6004582561</t>
  </si>
  <si>
    <t>BECDCCRO1381</t>
  </si>
  <si>
    <t>CDCCRO         1381</t>
  </si>
  <si>
    <t>9786315867606</t>
  </si>
  <si>
    <t>6004564351</t>
  </si>
  <si>
    <t>BELPAECIIMT2823278</t>
  </si>
  <si>
    <t>LPAECI   IMT2823278</t>
  </si>
  <si>
    <t>The Imitation Game (OST)</t>
  </si>
  <si>
    <t>9786316142993</t>
  </si>
  <si>
    <t>6004591883</t>
  </si>
  <si>
    <t>00056091</t>
  </si>
  <si>
    <t>BELPMSOV021</t>
  </si>
  <si>
    <t>LPMSOV          021</t>
  </si>
  <si>
    <t>Parchman Farm: Photographs And Field Recordings 1947-1959</t>
  </si>
  <si>
    <t>9786315754647</t>
  </si>
  <si>
    <t>6004553061</t>
  </si>
  <si>
    <t>00006655</t>
  </si>
  <si>
    <t>BECDDTD DTD037</t>
  </si>
  <si>
    <t>CDDTD        DTD037</t>
  </si>
  <si>
    <t>ISBN</t>
  </si>
  <si>
    <t>BTKEY</t>
  </si>
  <si>
    <t>GENRE</t>
  </si>
  <si>
    <t>RELEASE DATE</t>
  </si>
  <si>
    <t>NOMINATION</t>
  </si>
  <si>
    <t>ALBUM/SONG</t>
  </si>
  <si>
    <t>CONFIGURATION</t>
  </si>
  <si>
    <t>DISTRIBUTION</t>
  </si>
  <si>
    <t>COMEDY</t>
  </si>
  <si>
    <t>AUTOBIOGRAPHY</t>
  </si>
  <si>
    <t>FICTION</t>
  </si>
  <si>
    <t>ARTIST - ALPHA</t>
  </si>
  <si>
    <t>Ian, Janis &amp; Jean Smart</t>
  </si>
  <si>
    <t>Smith, Patti</t>
  </si>
  <si>
    <t>Baker &amp; Taylor LP PRICE</t>
  </si>
  <si>
    <t>ARTIST</t>
  </si>
  <si>
    <t>Best Instrumental Composition</t>
  </si>
  <si>
    <t>Best Music Film</t>
  </si>
  <si>
    <t>Amy</t>
  </si>
  <si>
    <t>Winehouse, Amy</t>
  </si>
  <si>
    <t>Amy Winehouse</t>
  </si>
  <si>
    <t>Best Orchestral Performance</t>
  </si>
  <si>
    <t>Shostakovich: Under Stalin's Shadow – Symphony No. 10</t>
  </si>
  <si>
    <t>Nelsons, Andris</t>
  </si>
  <si>
    <t>Andris Nelsons</t>
  </si>
  <si>
    <t>Univeral Music/UMC</t>
  </si>
  <si>
    <t>6004593169</t>
  </si>
  <si>
    <t>CLAS</t>
  </si>
  <si>
    <t>Best Opera Recording</t>
  </si>
  <si>
    <t>Ravel: L'Enfant Et Les Sortilèges; Shéhérazade</t>
  </si>
  <si>
    <t>Ozawa, Seiji</t>
  </si>
  <si>
    <t>9786316198532</t>
  </si>
  <si>
    <t>6004597437</t>
  </si>
  <si>
    <t>Best Choral Performance</t>
  </si>
  <si>
    <t>Rachmaninoff: All-Night Vigil</t>
  </si>
  <si>
    <t>Phoenix Chorale</t>
  </si>
  <si>
    <t>Naxos</t>
  </si>
  <si>
    <t>Best Chamber Music/Small Ensemble Performance</t>
  </si>
  <si>
    <t>Eighth Blackbird</t>
  </si>
  <si>
    <t>Filament</t>
  </si>
  <si>
    <t>9786316282491</t>
  </si>
  <si>
    <t>6004605760</t>
  </si>
  <si>
    <t>Best Classical Instrumental Solo</t>
  </si>
  <si>
    <t>Dutilleux: Violin Concerto, L'Arbre Des Songes</t>
  </si>
  <si>
    <t>9786316185129</t>
  </si>
  <si>
    <t>6004596096</t>
  </si>
  <si>
    <t>Seattle Symphony</t>
  </si>
  <si>
    <t>Best Classical Solo Vocal Album</t>
  </si>
  <si>
    <t>Joyce &amp; Tony: Live from Wigmore Hall</t>
  </si>
  <si>
    <t>9786316203779</t>
  </si>
  <si>
    <t>6004597961</t>
  </si>
  <si>
    <t>DiDonato, Joyce</t>
  </si>
  <si>
    <t>Best Classical Compendium</t>
  </si>
  <si>
    <t>Paulus: 3 Places of Enlightenment</t>
  </si>
  <si>
    <t>9786315704468</t>
  </si>
  <si>
    <t>6004548043</t>
  </si>
  <si>
    <t>Nashville Symphony</t>
  </si>
  <si>
    <t>Best Contemporary Classical Composition</t>
  </si>
  <si>
    <t>Paulus: Far in the Heavens</t>
  </si>
  <si>
    <t>9786316282811</t>
  </si>
  <si>
    <t>6004605792</t>
  </si>
  <si>
    <t>True Concord Voices</t>
  </si>
  <si>
    <t>9786316251732</t>
  </si>
  <si>
    <t>6004602687</t>
  </si>
  <si>
    <t>MVDC</t>
  </si>
  <si>
    <t xml:space="preserve">DVD </t>
  </si>
  <si>
    <t>Lions Gate</t>
  </si>
  <si>
    <t xml:space="preserve">2016 Grammy® Winners and Nominees - CDs and LPs available from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</si>
</sst>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\-mmm\-yyyy"/>
    <numFmt numFmtId="178" formatCode="#####0.00"/>
    <numFmt numFmtId="179" formatCode="########0.00"/>
    <numFmt numFmtId="180" formatCode="&quot;$&quot;#,##0.00"/>
    <numFmt numFmtId="181" formatCode="[$-409]dddd\,\ mmmm\ dd\,\ yyyy"/>
    <numFmt numFmtId="182" formatCode="m/d/yy;@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sz val="16"/>
      <color indexed="62"/>
      <name val="Calibri"/>
      <family val="2"/>
    </font>
    <font>
      <u val="single"/>
      <sz val="12"/>
      <color indexed="12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6"/>
      <color theme="4" tint="-0.4999699890613556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49" fontId="2" fillId="33" borderId="0" xfId="0" applyNumberFormat="1" applyFont="1" applyFill="1" applyAlignment="1">
      <alignment horizontal="center" wrapText="1"/>
    </xf>
    <xf numFmtId="0" fontId="40" fillId="0" borderId="0" xfId="0" applyFont="1" applyAlignment="1">
      <alignment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49" fontId="2" fillId="33" borderId="0" xfId="0" applyNumberFormat="1" applyFont="1" applyFill="1" applyAlignment="1">
      <alignment wrapText="1"/>
    </xf>
    <xf numFmtId="49" fontId="40" fillId="0" borderId="0" xfId="0" applyNumberFormat="1" applyFont="1" applyAlignment="1">
      <alignment horizontal="right" indent="1"/>
    </xf>
    <xf numFmtId="0" fontId="40" fillId="0" borderId="0" xfId="0" applyFont="1" applyAlignment="1">
      <alignment horizontal="right" indent="1"/>
    </xf>
    <xf numFmtId="1" fontId="2" fillId="33" borderId="0" xfId="0" applyNumberFormat="1" applyFont="1" applyFill="1" applyAlignment="1">
      <alignment horizontal="center" wrapText="1"/>
    </xf>
    <xf numFmtId="1" fontId="40" fillId="0" borderId="0" xfId="0" applyNumberFormat="1" applyFont="1" applyAlignment="1">
      <alignment horizontal="right" indent="1"/>
    </xf>
    <xf numFmtId="0" fontId="40" fillId="0" borderId="0" xfId="0" applyFont="1" applyFill="1" applyAlignment="1">
      <alignment/>
    </xf>
    <xf numFmtId="1" fontId="40" fillId="0" borderId="0" xfId="0" applyNumberFormat="1" applyFont="1" applyAlignment="1">
      <alignment/>
    </xf>
    <xf numFmtId="1" fontId="3" fillId="34" borderId="10" xfId="0" applyNumberFormat="1" applyFont="1" applyFill="1" applyBorder="1" applyAlignment="1">
      <alignment horizontal="left" vertical="top"/>
    </xf>
    <xf numFmtId="0" fontId="3" fillId="34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horizontal="left" vertical="top" wrapText="1"/>
    </xf>
    <xf numFmtId="0" fontId="3" fillId="34" borderId="10" xfId="0" applyNumberFormat="1" applyFont="1" applyFill="1" applyBorder="1" applyAlignment="1">
      <alignment horizontal="right" vertical="top"/>
    </xf>
    <xf numFmtId="177" fontId="3" fillId="34" borderId="10" xfId="0" applyNumberFormat="1" applyFont="1" applyFill="1" applyBorder="1" applyAlignment="1">
      <alignment horizontal="left" vertical="top"/>
    </xf>
    <xf numFmtId="0" fontId="3" fillId="34" borderId="10" xfId="0" applyFont="1" applyFill="1" applyBorder="1" applyAlignment="1">
      <alignment horizontal="right" vertical="top"/>
    </xf>
    <xf numFmtId="179" fontId="3" fillId="34" borderId="10" xfId="0" applyNumberFormat="1" applyFont="1" applyFill="1" applyBorder="1" applyAlignment="1">
      <alignment horizontal="right" vertical="top"/>
    </xf>
    <xf numFmtId="1" fontId="3" fillId="35" borderId="10" xfId="0" applyNumberFormat="1" applyFont="1" applyFill="1" applyBorder="1" applyAlignment="1">
      <alignment horizontal="left" vertical="top"/>
    </xf>
    <xf numFmtId="0" fontId="3" fillId="35" borderId="10" xfId="0" applyFont="1" applyFill="1" applyBorder="1" applyAlignment="1">
      <alignment horizontal="left" vertical="top"/>
    </xf>
    <xf numFmtId="0" fontId="3" fillId="35" borderId="10" xfId="0" applyFont="1" applyFill="1" applyBorder="1" applyAlignment="1">
      <alignment horizontal="left" vertical="top" wrapText="1"/>
    </xf>
    <xf numFmtId="0" fontId="0" fillId="35" borderId="0" xfId="0" applyFill="1" applyAlignment="1">
      <alignment/>
    </xf>
    <xf numFmtId="180" fontId="40" fillId="0" borderId="0" xfId="0" applyNumberFormat="1" applyFont="1" applyAlignment="1">
      <alignment/>
    </xf>
    <xf numFmtId="182" fontId="40" fillId="0" borderId="0" xfId="0" applyNumberFormat="1" applyFont="1" applyAlignment="1">
      <alignment/>
    </xf>
    <xf numFmtId="49" fontId="2" fillId="33" borderId="0" xfId="0" applyNumberFormat="1" applyFont="1" applyFill="1" applyAlignment="1">
      <alignment horizontal="center" wrapText="1"/>
    </xf>
    <xf numFmtId="49" fontId="2" fillId="33" borderId="0" xfId="0" applyNumberFormat="1" applyFont="1" applyFill="1" applyAlignment="1">
      <alignment wrapText="1"/>
    </xf>
    <xf numFmtId="0" fontId="41" fillId="0" borderId="0" xfId="0" applyFont="1" applyAlignment="1">
      <alignment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horizontal="left" wrapText="1"/>
    </xf>
    <xf numFmtId="1" fontId="40" fillId="0" borderId="11" xfId="0" applyNumberFormat="1" applyFont="1" applyBorder="1" applyAlignment="1">
      <alignment horizontal="right" indent="1"/>
    </xf>
    <xf numFmtId="49" fontId="40" fillId="0" borderId="11" xfId="0" applyNumberFormat="1" applyFont="1" applyBorder="1" applyAlignment="1">
      <alignment horizontal="right" indent="1"/>
    </xf>
    <xf numFmtId="49" fontId="40" fillId="0" borderId="11" xfId="0" applyNumberFormat="1" applyFont="1" applyBorder="1" applyAlignment="1">
      <alignment horizontal="left"/>
    </xf>
    <xf numFmtId="1" fontId="40" fillId="0" borderId="11" xfId="0" applyNumberFormat="1" applyFont="1" applyBorder="1" applyAlignment="1">
      <alignment/>
    </xf>
    <xf numFmtId="180" fontId="40" fillId="0" borderId="11" xfId="0" applyNumberFormat="1" applyFont="1" applyBorder="1" applyAlignment="1">
      <alignment/>
    </xf>
    <xf numFmtId="182" fontId="40" fillId="0" borderId="11" xfId="0" applyNumberFormat="1" applyFont="1" applyBorder="1" applyAlignment="1">
      <alignment/>
    </xf>
    <xf numFmtId="0" fontId="40" fillId="0" borderId="11" xfId="0" applyFont="1" applyBorder="1" applyAlignment="1">
      <alignment horizontal="left"/>
    </xf>
    <xf numFmtId="0" fontId="40" fillId="0" borderId="11" xfId="0" applyFont="1" applyBorder="1" applyAlignment="1">
      <alignment wrapText="1"/>
    </xf>
    <xf numFmtId="1" fontId="42" fillId="0" borderId="11" xfId="0" applyNumberFormat="1" applyFont="1" applyBorder="1" applyAlignment="1">
      <alignment horizontal="right" indent="1"/>
    </xf>
    <xf numFmtId="49" fontId="42" fillId="0" borderId="11" xfId="0" applyNumberFormat="1" applyFont="1" applyBorder="1" applyAlignment="1">
      <alignment horizontal="right" indent="1"/>
    </xf>
    <xf numFmtId="49" fontId="42" fillId="0" borderId="11" xfId="0" applyNumberFormat="1" applyFont="1" applyBorder="1" applyAlignment="1">
      <alignment horizontal="left"/>
    </xf>
    <xf numFmtId="0" fontId="40" fillId="0" borderId="11" xfId="0" applyFont="1" applyBorder="1" applyAlignment="1">
      <alignment horizontal="right" indent="1"/>
    </xf>
    <xf numFmtId="0" fontId="40" fillId="0" borderId="11" xfId="0" applyFont="1" applyBorder="1" applyAlignment="1">
      <alignment/>
    </xf>
    <xf numFmtId="0" fontId="40" fillId="0" borderId="11" xfId="0" applyFont="1" applyFill="1" applyBorder="1" applyAlignment="1">
      <alignment/>
    </xf>
    <xf numFmtId="0" fontId="40" fillId="0" borderId="11" xfId="0" applyFont="1" applyFill="1" applyBorder="1" applyAlignment="1">
      <alignment wrapText="1"/>
    </xf>
    <xf numFmtId="1" fontId="40" fillId="0" borderId="11" xfId="0" applyNumberFormat="1" applyFont="1" applyFill="1" applyBorder="1" applyAlignment="1">
      <alignment horizontal="right" indent="1"/>
    </xf>
    <xf numFmtId="49" fontId="40" fillId="0" borderId="11" xfId="0" applyNumberFormat="1" applyFont="1" applyFill="1" applyBorder="1" applyAlignment="1">
      <alignment horizontal="right" indent="1"/>
    </xf>
    <xf numFmtId="0" fontId="40" fillId="0" borderId="11" xfId="0" applyFont="1" applyFill="1" applyBorder="1" applyAlignment="1">
      <alignment horizontal="left"/>
    </xf>
    <xf numFmtId="0" fontId="42" fillId="0" borderId="11" xfId="0" applyFont="1" applyBorder="1" applyAlignment="1">
      <alignment wrapText="1"/>
    </xf>
    <xf numFmtId="0" fontId="40" fillId="0" borderId="11" xfId="0" applyFont="1" applyBorder="1" applyAlignment="1">
      <alignment vertical="center" wrapText="1"/>
    </xf>
    <xf numFmtId="0" fontId="40" fillId="0" borderId="11" xfId="0" applyFont="1" applyFill="1" applyBorder="1" applyAlignment="1">
      <alignment horizontal="left" wrapText="1"/>
    </xf>
    <xf numFmtId="49" fontId="40" fillId="0" borderId="11" xfId="0" applyNumberFormat="1" applyFont="1" applyFill="1" applyBorder="1" applyAlignment="1">
      <alignment horizontal="left"/>
    </xf>
    <xf numFmtId="0" fontId="43" fillId="36" borderId="11" xfId="0" applyFont="1" applyFill="1" applyBorder="1" applyAlignment="1">
      <alignment/>
    </xf>
    <xf numFmtId="0" fontId="43" fillId="36" borderId="11" xfId="0" applyFont="1" applyFill="1" applyBorder="1" applyAlignment="1">
      <alignment horizontal="left" wrapText="1"/>
    </xf>
    <xf numFmtId="1" fontId="43" fillId="36" borderId="11" xfId="0" applyNumberFormat="1" applyFont="1" applyFill="1" applyBorder="1" applyAlignment="1">
      <alignment horizontal="right" indent="1"/>
    </xf>
    <xf numFmtId="49" fontId="43" fillId="36" borderId="11" xfId="0" applyNumberFormat="1" applyFont="1" applyFill="1" applyBorder="1" applyAlignment="1">
      <alignment horizontal="right" indent="1"/>
    </xf>
    <xf numFmtId="0" fontId="43" fillId="36" borderId="11" xfId="0" applyFont="1" applyFill="1" applyBorder="1" applyAlignment="1">
      <alignment horizontal="left"/>
    </xf>
    <xf numFmtId="1" fontId="43" fillId="36" borderId="11" xfId="0" applyNumberFormat="1" applyFont="1" applyFill="1" applyBorder="1" applyAlignment="1">
      <alignment/>
    </xf>
    <xf numFmtId="180" fontId="43" fillId="36" borderId="11" xfId="0" applyNumberFormat="1" applyFont="1" applyFill="1" applyBorder="1" applyAlignment="1">
      <alignment/>
    </xf>
    <xf numFmtId="182" fontId="43" fillId="36" borderId="11" xfId="0" applyNumberFormat="1" applyFont="1" applyFill="1" applyBorder="1" applyAlignment="1">
      <alignment/>
    </xf>
    <xf numFmtId="0" fontId="43" fillId="36" borderId="0" xfId="0" applyFont="1" applyFill="1" applyAlignment="1">
      <alignment/>
    </xf>
    <xf numFmtId="0" fontId="43" fillId="36" borderId="11" xfId="0" applyFont="1" applyFill="1" applyBorder="1" applyAlignment="1">
      <alignment wrapText="1"/>
    </xf>
    <xf numFmtId="49" fontId="43" fillId="36" borderId="11" xfId="0" applyNumberFormat="1" applyFont="1" applyFill="1" applyBorder="1" applyAlignment="1">
      <alignment horizontal="left"/>
    </xf>
    <xf numFmtId="1" fontId="40" fillId="0" borderId="11" xfId="0" applyNumberFormat="1" applyFont="1" applyFill="1" applyBorder="1" applyAlignment="1">
      <alignment/>
    </xf>
    <xf numFmtId="180" fontId="40" fillId="0" borderId="11" xfId="0" applyNumberFormat="1" applyFont="1" applyFill="1" applyBorder="1" applyAlignment="1">
      <alignment/>
    </xf>
    <xf numFmtId="182" fontId="40" fillId="0" borderId="11" xfId="0" applyNumberFormat="1" applyFont="1" applyFill="1" applyBorder="1" applyAlignment="1">
      <alignment/>
    </xf>
    <xf numFmtId="49" fontId="40" fillId="0" borderId="11" xfId="0" applyNumberFormat="1" applyFont="1" applyFill="1" applyBorder="1" applyAlignment="1">
      <alignment/>
    </xf>
    <xf numFmtId="49" fontId="43" fillId="36" borderId="11" xfId="0" applyNumberFormat="1" applyFont="1" applyFill="1" applyBorder="1" applyAlignment="1">
      <alignment/>
    </xf>
    <xf numFmtId="0" fontId="43" fillId="36" borderId="11" xfId="0" applyNumberFormat="1" applyFont="1" applyFill="1" applyBorder="1" applyAlignment="1">
      <alignment horizontal="right" indent="1"/>
    </xf>
    <xf numFmtId="0" fontId="43" fillId="36" borderId="11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ts360.baker-taylor.com/" TargetMode="External" /><Relationship Id="rId3" Type="http://schemas.openxmlformats.org/officeDocument/2006/relationships/hyperlink" Target="https://ts360.baker-taylor.com/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thegreenroom.baker-taylor.com/" TargetMode="External" /><Relationship Id="rId6" Type="http://schemas.openxmlformats.org/officeDocument/2006/relationships/hyperlink" Target="http://thegreenroom.baker-taylor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2324100</xdr:colOff>
      <xdr:row>0</xdr:row>
      <xdr:rowOff>57150</xdr:rowOff>
    </xdr:from>
    <xdr:to>
      <xdr:col>5</xdr:col>
      <xdr:colOff>342900</xdr:colOff>
      <xdr:row>0</xdr:row>
      <xdr:rowOff>752475</xdr:rowOff>
    </xdr:to>
    <xdr:pic>
      <xdr:nvPicPr>
        <xdr:cNvPr id="1" name="Picture 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57150"/>
          <a:ext cx="4010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0</xdr:row>
      <xdr:rowOff>0</xdr:rowOff>
    </xdr:from>
    <xdr:to>
      <xdr:col>6</xdr:col>
      <xdr:colOff>1066800</xdr:colOff>
      <xdr:row>1</xdr:row>
      <xdr:rowOff>19050</xdr:rowOff>
    </xdr:to>
    <xdr:pic>
      <xdr:nvPicPr>
        <xdr:cNvPr id="2" name="Picture 4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29975" y="0"/>
          <a:ext cx="552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10.875" defaultRowHeight="15.75"/>
  <cols>
    <col min="1" max="1" width="20.125" style="3" customWidth="1"/>
    <col min="2" max="2" width="25.875" style="3" customWidth="1"/>
    <col min="3" max="3" width="30.50390625" style="3" customWidth="1"/>
    <col min="4" max="4" width="34.25390625" style="2" customWidth="1"/>
    <col min="5" max="5" width="13.875" style="9" bestFit="1" customWidth="1"/>
    <col min="6" max="6" width="16.00390625" style="7" bestFit="1" customWidth="1"/>
    <col min="7" max="7" width="26.75390625" style="4" customWidth="1"/>
    <col min="8" max="8" width="12.25390625" style="11" bestFit="1" customWidth="1"/>
    <col min="9" max="9" width="9.625" style="3" bestFit="1" customWidth="1"/>
    <col min="10" max="10" width="10.875" style="23" customWidth="1"/>
    <col min="11" max="11" width="6.25390625" style="3" customWidth="1"/>
    <col min="12" max="12" width="8.50390625" style="24" bestFit="1" customWidth="1"/>
    <col min="13" max="13" width="10.875" style="23" customWidth="1"/>
    <col min="14" max="16384" width="10.875" style="3" customWidth="1"/>
  </cols>
  <sheetData>
    <row r="1" spans="1:5" ht="59.25" customHeight="1">
      <c r="A1" s="27" t="s">
        <v>2413</v>
      </c>
      <c r="B1"/>
      <c r="C1"/>
      <c r="D1"/>
      <c r="E1"/>
    </row>
    <row r="2" spans="1:13" s="2" customFormat="1" ht="38.25">
      <c r="A2" s="25" t="s">
        <v>2357</v>
      </c>
      <c r="B2" s="1" t="s">
        <v>2361</v>
      </c>
      <c r="C2" s="25" t="s">
        <v>2350</v>
      </c>
      <c r="D2" s="25" t="s">
        <v>2351</v>
      </c>
      <c r="E2" s="8" t="s">
        <v>0</v>
      </c>
      <c r="F2" s="25" t="s">
        <v>2352</v>
      </c>
      <c r="G2" s="26" t="s">
        <v>2353</v>
      </c>
      <c r="H2" s="5" t="s">
        <v>2346</v>
      </c>
      <c r="I2" s="5" t="s">
        <v>2347</v>
      </c>
      <c r="J2" s="5" t="s">
        <v>814</v>
      </c>
      <c r="K2" s="5" t="s">
        <v>2348</v>
      </c>
      <c r="L2" s="5" t="s">
        <v>2349</v>
      </c>
      <c r="M2" s="5" t="s">
        <v>2360</v>
      </c>
    </row>
    <row r="3" spans="1:13" ht="12.75">
      <c r="A3" s="28" t="str">
        <f aca="true" t="shared" si="0" ref="A3:A66">VLOOKUP(E3,DATA,2,FALSE)</f>
        <v>Alabama Shakes</v>
      </c>
      <c r="B3" s="28" t="s">
        <v>32</v>
      </c>
      <c r="C3" s="28" t="s">
        <v>33</v>
      </c>
      <c r="D3" s="29" t="s">
        <v>34</v>
      </c>
      <c r="E3" s="30">
        <v>880882226725</v>
      </c>
      <c r="F3" s="31" t="s">
        <v>627</v>
      </c>
      <c r="G3" s="32" t="s">
        <v>629</v>
      </c>
      <c r="H3" s="33" t="str">
        <f aca="true" t="shared" si="1" ref="H3:H66">VLOOKUP(E3,DATA,5,FALSE)</f>
        <v>9786315935381</v>
      </c>
      <c r="I3" s="33" t="str">
        <f aca="true" t="shared" si="2" ref="I3:I66">VLOOKUP(E3,DATA,6,FALSE)</f>
        <v>6004571127</v>
      </c>
      <c r="J3" s="34">
        <f aca="true" t="shared" si="3" ref="J3:J66">VLOOKUP(E3,DATA,7,FALSE)</f>
        <v>12.98</v>
      </c>
      <c r="K3" s="34" t="str">
        <f aca="true" t="shared" si="4" ref="K3:K66">VLOOKUP(E3,DATA,8,FALSE)</f>
        <v>POP</v>
      </c>
      <c r="L3" s="35">
        <f aca="true" t="shared" si="5" ref="L3:L66">VLOOKUP(E3,DATA,9,FALSE)</f>
        <v>42115</v>
      </c>
      <c r="M3" s="34"/>
    </row>
    <row r="4" spans="1:13" ht="12.75">
      <c r="A4" s="28" t="str">
        <f t="shared" si="0"/>
        <v>Alabama Shakes</v>
      </c>
      <c r="B4" s="28" t="s">
        <v>32</v>
      </c>
      <c r="C4" s="28" t="s">
        <v>33</v>
      </c>
      <c r="D4" s="29" t="s">
        <v>34</v>
      </c>
      <c r="E4" s="30">
        <v>880882226718</v>
      </c>
      <c r="F4" s="31" t="s">
        <v>690</v>
      </c>
      <c r="G4" s="32" t="s">
        <v>629</v>
      </c>
      <c r="H4" s="33" t="str">
        <f t="shared" si="1"/>
        <v>9786315935398</v>
      </c>
      <c r="I4" s="33" t="str">
        <f t="shared" si="2"/>
        <v>6004571128</v>
      </c>
      <c r="J4" s="34">
        <f t="shared" si="3"/>
        <v>22.98</v>
      </c>
      <c r="K4" s="34" t="str">
        <f t="shared" si="4"/>
        <v>POP</v>
      </c>
      <c r="L4" s="35">
        <f t="shared" si="5"/>
        <v>42115</v>
      </c>
      <c r="M4" s="34">
        <f>VLOOKUP(E4,DATA,16,FALSE)</f>
        <v>17.63</v>
      </c>
    </row>
    <row r="5" spans="1:13" ht="12.75">
      <c r="A5" s="28" t="str">
        <f t="shared" si="0"/>
        <v>Lamar, Kendrick</v>
      </c>
      <c r="B5" s="28" t="s">
        <v>35</v>
      </c>
      <c r="C5" s="28" t="s">
        <v>33</v>
      </c>
      <c r="D5" s="29" t="s">
        <v>36</v>
      </c>
      <c r="E5" s="30">
        <v>602547270917</v>
      </c>
      <c r="F5" s="31" t="s">
        <v>627</v>
      </c>
      <c r="G5" s="36" t="s">
        <v>685</v>
      </c>
      <c r="H5" s="33" t="str">
        <f t="shared" si="1"/>
        <v>9786315961120</v>
      </c>
      <c r="I5" s="33" t="str">
        <f t="shared" si="2"/>
        <v>6004573701</v>
      </c>
      <c r="J5" s="34">
        <f t="shared" si="3"/>
        <v>19.98</v>
      </c>
      <c r="K5" s="34" t="str">
        <f t="shared" si="4"/>
        <v>RAP</v>
      </c>
      <c r="L5" s="35">
        <f t="shared" si="5"/>
        <v>42081</v>
      </c>
      <c r="M5" s="34"/>
    </row>
    <row r="6" spans="1:13" ht="12.75">
      <c r="A6" s="28" t="str">
        <f t="shared" si="0"/>
        <v>Lamar, Kendrick</v>
      </c>
      <c r="B6" s="28" t="s">
        <v>35</v>
      </c>
      <c r="C6" s="28" t="s">
        <v>33</v>
      </c>
      <c r="D6" s="29" t="s">
        <v>36</v>
      </c>
      <c r="E6" s="30">
        <v>602547311009</v>
      </c>
      <c r="F6" s="31" t="s">
        <v>690</v>
      </c>
      <c r="G6" s="36" t="s">
        <v>685</v>
      </c>
      <c r="H6" s="33" t="str">
        <f t="shared" si="1"/>
        <v>9786316266729</v>
      </c>
      <c r="I6" s="33" t="str">
        <f t="shared" si="2"/>
        <v>6004604183</v>
      </c>
      <c r="J6" s="34">
        <f t="shared" si="3"/>
        <v>29.98</v>
      </c>
      <c r="K6" s="34" t="str">
        <f t="shared" si="4"/>
        <v>RAP</v>
      </c>
      <c r="L6" s="35">
        <f t="shared" si="5"/>
        <v>42300</v>
      </c>
      <c r="M6" s="34">
        <f>VLOOKUP(E6,DATA,16,FALSE)</f>
        <v>20.71</v>
      </c>
    </row>
    <row r="7" spans="1:13" ht="12.75">
      <c r="A7" s="28" t="str">
        <f t="shared" si="0"/>
        <v>Stapleton, Chris</v>
      </c>
      <c r="B7" s="28" t="s">
        <v>37</v>
      </c>
      <c r="C7" s="28" t="s">
        <v>33</v>
      </c>
      <c r="D7" s="29" t="s">
        <v>38</v>
      </c>
      <c r="E7" s="30">
        <v>602537577439</v>
      </c>
      <c r="F7" s="31" t="s">
        <v>627</v>
      </c>
      <c r="G7" s="36" t="s">
        <v>670</v>
      </c>
      <c r="H7" s="33" t="str">
        <f t="shared" si="1"/>
        <v>9786315964916</v>
      </c>
      <c r="I7" s="33" t="str">
        <f t="shared" si="2"/>
        <v>6004574080</v>
      </c>
      <c r="J7" s="34">
        <f t="shared" si="3"/>
        <v>10.98</v>
      </c>
      <c r="K7" s="34" t="str">
        <f t="shared" si="4"/>
        <v>C/W</v>
      </c>
      <c r="L7" s="35">
        <f t="shared" si="5"/>
        <v>42128</v>
      </c>
      <c r="M7" s="34"/>
    </row>
    <row r="8" spans="1:13" ht="12.75">
      <c r="A8" s="28" t="str">
        <f t="shared" si="0"/>
        <v>Stapleton, Chris</v>
      </c>
      <c r="B8" s="28" t="s">
        <v>37</v>
      </c>
      <c r="C8" s="28" t="s">
        <v>33</v>
      </c>
      <c r="D8" s="29" t="s">
        <v>38</v>
      </c>
      <c r="E8" s="30">
        <v>602547255228</v>
      </c>
      <c r="F8" s="31" t="s">
        <v>690</v>
      </c>
      <c r="G8" s="36" t="s">
        <v>670</v>
      </c>
      <c r="H8" s="33" t="str">
        <f t="shared" si="1"/>
        <v>9786315964923</v>
      </c>
      <c r="I8" s="33" t="str">
        <f t="shared" si="2"/>
        <v>6004574081</v>
      </c>
      <c r="J8" s="34">
        <f t="shared" si="3"/>
        <v>19.98</v>
      </c>
      <c r="K8" s="34" t="str">
        <f t="shared" si="4"/>
        <v>C/W</v>
      </c>
      <c r="L8" s="35">
        <f t="shared" si="5"/>
        <v>42150</v>
      </c>
      <c r="M8" s="34">
        <f>VLOOKUP(E8,DATA,16,FALSE)</f>
        <v>13.8</v>
      </c>
    </row>
    <row r="9" spans="1:13" s="60" customFormat="1" ht="12.75">
      <c r="A9" s="52" t="str">
        <f t="shared" si="0"/>
        <v>Swift, Taylor</v>
      </c>
      <c r="B9" s="52" t="s">
        <v>6</v>
      </c>
      <c r="C9" s="52" t="s">
        <v>33</v>
      </c>
      <c r="D9" s="53">
        <v>1989</v>
      </c>
      <c r="E9" s="54">
        <v>843930013500</v>
      </c>
      <c r="F9" s="55" t="s">
        <v>627</v>
      </c>
      <c r="G9" s="56" t="s">
        <v>763</v>
      </c>
      <c r="H9" s="57" t="str">
        <f t="shared" si="1"/>
        <v>9786315672064</v>
      </c>
      <c r="I9" s="57" t="str">
        <f t="shared" si="2"/>
        <v>6004544803</v>
      </c>
      <c r="J9" s="58">
        <f t="shared" si="3"/>
        <v>18.98</v>
      </c>
      <c r="K9" s="58" t="str">
        <f t="shared" si="4"/>
        <v>POP</v>
      </c>
      <c r="L9" s="59">
        <f t="shared" si="5"/>
        <v>41939</v>
      </c>
      <c r="M9" s="58"/>
    </row>
    <row r="10" spans="1:13" s="60" customFormat="1" ht="12.75">
      <c r="A10" s="52" t="str">
        <f t="shared" si="0"/>
        <v>Swift, Taylor</v>
      </c>
      <c r="B10" s="52" t="s">
        <v>6</v>
      </c>
      <c r="C10" s="52" t="s">
        <v>33</v>
      </c>
      <c r="D10" s="53">
        <v>1989</v>
      </c>
      <c r="E10" s="54">
        <v>843930013548</v>
      </c>
      <c r="F10" s="55" t="s">
        <v>690</v>
      </c>
      <c r="G10" s="56" t="s">
        <v>763</v>
      </c>
      <c r="H10" s="57" t="str">
        <f t="shared" si="1"/>
        <v>9786315788567</v>
      </c>
      <c r="I10" s="57" t="str">
        <f t="shared" si="2"/>
        <v>6004556453</v>
      </c>
      <c r="J10" s="58">
        <f t="shared" si="3"/>
        <v>24.98</v>
      </c>
      <c r="K10" s="58" t="str">
        <f t="shared" si="4"/>
        <v>POP</v>
      </c>
      <c r="L10" s="59">
        <f t="shared" si="5"/>
        <v>41982</v>
      </c>
      <c r="M10" s="58">
        <f>VLOOKUP(E10,DATA,16,FALSE)</f>
        <v>18.44</v>
      </c>
    </row>
    <row r="11" spans="1:13" ht="12.75">
      <c r="A11" s="28" t="str">
        <f t="shared" si="0"/>
        <v>Weeknd</v>
      </c>
      <c r="B11" s="28" t="s">
        <v>3</v>
      </c>
      <c r="C11" s="28" t="s">
        <v>33</v>
      </c>
      <c r="D11" s="29" t="s">
        <v>39</v>
      </c>
      <c r="E11" s="30">
        <v>602547503305</v>
      </c>
      <c r="F11" s="31" t="s">
        <v>627</v>
      </c>
      <c r="G11" s="36" t="s">
        <v>689</v>
      </c>
      <c r="H11" s="33" t="str">
        <f t="shared" si="1"/>
        <v>9786316191298</v>
      </c>
      <c r="I11" s="33" t="str">
        <f t="shared" si="2"/>
        <v>6004596713</v>
      </c>
      <c r="J11" s="34">
        <f t="shared" si="3"/>
        <v>13.98</v>
      </c>
      <c r="K11" s="34" t="str">
        <f t="shared" si="4"/>
        <v>SOUL</v>
      </c>
      <c r="L11" s="35">
        <f t="shared" si="5"/>
        <v>42244</v>
      </c>
      <c r="M11" s="34"/>
    </row>
    <row r="12" spans="1:13" ht="12.75">
      <c r="A12" s="28" t="str">
        <f t="shared" si="0"/>
        <v>Weeknd</v>
      </c>
      <c r="B12" s="28" t="s">
        <v>3</v>
      </c>
      <c r="C12" s="28" t="s">
        <v>33</v>
      </c>
      <c r="D12" s="29" t="s">
        <v>39</v>
      </c>
      <c r="E12" s="30">
        <v>602547503367</v>
      </c>
      <c r="F12" s="31" t="s">
        <v>690</v>
      </c>
      <c r="G12" s="36" t="s">
        <v>689</v>
      </c>
      <c r="H12" s="33" t="str">
        <f t="shared" si="1"/>
        <v>9786316335111</v>
      </c>
      <c r="I12" s="33" t="str">
        <f t="shared" si="2"/>
        <v>6004611020</v>
      </c>
      <c r="J12" s="34">
        <f t="shared" si="3"/>
        <v>45.980000000000004</v>
      </c>
      <c r="K12" s="34" t="str">
        <f t="shared" si="4"/>
        <v>SOUL</v>
      </c>
      <c r="L12" s="35">
        <f t="shared" si="5"/>
        <v>42349</v>
      </c>
      <c r="M12" s="34">
        <f>VLOOKUP(E12,DATA,16,FALSE)</f>
        <v>33.33</v>
      </c>
    </row>
    <row r="13" spans="1:13" ht="12.75">
      <c r="A13" s="28" t="str">
        <f t="shared" si="0"/>
        <v>Ford, Tennessee Ernie</v>
      </c>
      <c r="B13" s="28" t="s">
        <v>577</v>
      </c>
      <c r="C13" s="28" t="s">
        <v>574</v>
      </c>
      <c r="D13" s="37" t="s">
        <v>580</v>
      </c>
      <c r="E13" s="30">
        <v>5397102173325</v>
      </c>
      <c r="F13" s="31" t="s">
        <v>627</v>
      </c>
      <c r="G13" s="32" t="s">
        <v>800</v>
      </c>
      <c r="H13" s="33" t="str">
        <f t="shared" si="1"/>
        <v>9786316088192</v>
      </c>
      <c r="I13" s="33" t="str">
        <f t="shared" si="2"/>
        <v>6004586407</v>
      </c>
      <c r="J13" s="34">
        <f t="shared" si="3"/>
        <v>198.98000000000002</v>
      </c>
      <c r="K13" s="34" t="str">
        <f t="shared" si="4"/>
        <v>C/W</v>
      </c>
      <c r="L13" s="35">
        <f t="shared" si="5"/>
        <v>42199</v>
      </c>
      <c r="M13" s="34"/>
    </row>
    <row r="14" spans="1:13" ht="25.5">
      <c r="A14" s="28" t="str">
        <f t="shared" si="0"/>
        <v>Lead Belly</v>
      </c>
      <c r="B14" s="28" t="s">
        <v>575</v>
      </c>
      <c r="C14" s="28" t="s">
        <v>574</v>
      </c>
      <c r="D14" s="37" t="s">
        <v>582</v>
      </c>
      <c r="E14" s="30">
        <v>93074020128</v>
      </c>
      <c r="F14" s="31" t="s">
        <v>627</v>
      </c>
      <c r="G14" s="36" t="s">
        <v>696</v>
      </c>
      <c r="H14" s="33" t="str">
        <f t="shared" si="1"/>
        <v>9786315872679</v>
      </c>
      <c r="I14" s="33" t="str">
        <f t="shared" si="2"/>
        <v>6004564858</v>
      </c>
      <c r="J14" s="34">
        <f t="shared" si="3"/>
        <v>98.98</v>
      </c>
      <c r="K14" s="34" t="str">
        <f t="shared" si="4"/>
        <v>BLUE</v>
      </c>
      <c r="L14" s="35">
        <f t="shared" si="5"/>
        <v>42059</v>
      </c>
      <c r="M14" s="34"/>
    </row>
    <row r="15" spans="1:13" s="60" customFormat="1" ht="25.5">
      <c r="A15" s="52" t="str">
        <f t="shared" si="0"/>
        <v>Mitchell, Joni</v>
      </c>
      <c r="B15" s="52" t="s">
        <v>576</v>
      </c>
      <c r="C15" s="52" t="s">
        <v>574</v>
      </c>
      <c r="D15" s="61" t="s">
        <v>581</v>
      </c>
      <c r="E15" s="54">
        <v>81227957858</v>
      </c>
      <c r="F15" s="55" t="s">
        <v>627</v>
      </c>
      <c r="G15" s="56" t="s">
        <v>723</v>
      </c>
      <c r="H15" s="57" t="str">
        <f t="shared" si="1"/>
        <v>9786315776397</v>
      </c>
      <c r="I15" s="57" t="str">
        <f t="shared" si="2"/>
        <v>6004555236</v>
      </c>
      <c r="J15" s="58">
        <f t="shared" si="3"/>
        <v>59.980000000000004</v>
      </c>
      <c r="K15" s="58" t="str">
        <f t="shared" si="4"/>
        <v>POP</v>
      </c>
      <c r="L15" s="59">
        <f t="shared" si="5"/>
        <v>41967</v>
      </c>
      <c r="M15" s="58"/>
    </row>
    <row r="16" spans="1:13" ht="12.75">
      <c r="A16" s="28" t="e">
        <f t="shared" si="0"/>
        <v>#N/A</v>
      </c>
      <c r="B16" s="28" t="s">
        <v>578</v>
      </c>
      <c r="C16" s="28" t="s">
        <v>574</v>
      </c>
      <c r="D16" s="37" t="s">
        <v>579</v>
      </c>
      <c r="E16" s="30" t="s">
        <v>626</v>
      </c>
      <c r="F16" s="31" t="s">
        <v>626</v>
      </c>
      <c r="G16" s="32" t="s">
        <v>626</v>
      </c>
      <c r="H16" s="33" t="e">
        <f t="shared" si="1"/>
        <v>#N/A</v>
      </c>
      <c r="I16" s="33" t="e">
        <f t="shared" si="2"/>
        <v>#N/A</v>
      </c>
      <c r="J16" s="34" t="e">
        <f t="shared" si="3"/>
        <v>#N/A</v>
      </c>
      <c r="K16" s="34" t="e">
        <f t="shared" si="4"/>
        <v>#N/A</v>
      </c>
      <c r="L16" s="35" t="e">
        <f t="shared" si="5"/>
        <v>#N/A</v>
      </c>
      <c r="M16" s="34"/>
    </row>
    <row r="17" spans="1:13" ht="12.75">
      <c r="A17" s="28" t="e">
        <f t="shared" si="0"/>
        <v>#N/A</v>
      </c>
      <c r="B17" s="28" t="s">
        <v>515</v>
      </c>
      <c r="C17" s="28" t="s">
        <v>574</v>
      </c>
      <c r="D17" s="37" t="s">
        <v>583</v>
      </c>
      <c r="E17" s="30" t="s">
        <v>626</v>
      </c>
      <c r="F17" s="31" t="s">
        <v>626</v>
      </c>
      <c r="G17" s="32" t="s">
        <v>626</v>
      </c>
      <c r="H17" s="33" t="e">
        <f t="shared" si="1"/>
        <v>#N/A</v>
      </c>
      <c r="I17" s="33" t="e">
        <f t="shared" si="2"/>
        <v>#N/A</v>
      </c>
      <c r="J17" s="34" t="e">
        <f t="shared" si="3"/>
        <v>#N/A</v>
      </c>
      <c r="K17" s="34" t="e">
        <f t="shared" si="4"/>
        <v>#N/A</v>
      </c>
      <c r="L17" s="35" t="e">
        <f t="shared" si="5"/>
        <v>#N/A</v>
      </c>
      <c r="M17" s="34"/>
    </row>
    <row r="18" spans="1:13" s="60" customFormat="1" ht="12.75">
      <c r="A18" s="52" t="str">
        <f t="shared" si="0"/>
        <v>Alabama Shakes</v>
      </c>
      <c r="B18" s="52" t="s">
        <v>32</v>
      </c>
      <c r="C18" s="52" t="s">
        <v>135</v>
      </c>
      <c r="D18" s="61" t="s">
        <v>34</v>
      </c>
      <c r="E18" s="54">
        <v>880882226725</v>
      </c>
      <c r="F18" s="55" t="s">
        <v>627</v>
      </c>
      <c r="G18" s="62" t="s">
        <v>629</v>
      </c>
      <c r="H18" s="57" t="str">
        <f t="shared" si="1"/>
        <v>9786315935381</v>
      </c>
      <c r="I18" s="57" t="str">
        <f t="shared" si="2"/>
        <v>6004571127</v>
      </c>
      <c r="J18" s="58">
        <f t="shared" si="3"/>
        <v>12.98</v>
      </c>
      <c r="K18" s="58" t="str">
        <f t="shared" si="4"/>
        <v>POP</v>
      </c>
      <c r="L18" s="59">
        <f t="shared" si="5"/>
        <v>42115</v>
      </c>
      <c r="M18" s="58"/>
    </row>
    <row r="19" spans="1:13" s="60" customFormat="1" ht="12.75">
      <c r="A19" s="52" t="str">
        <f t="shared" si="0"/>
        <v>Alabama Shakes</v>
      </c>
      <c r="B19" s="52" t="s">
        <v>32</v>
      </c>
      <c r="C19" s="52" t="s">
        <v>135</v>
      </c>
      <c r="D19" s="61" t="s">
        <v>34</v>
      </c>
      <c r="E19" s="54">
        <v>880882226718</v>
      </c>
      <c r="F19" s="55" t="s">
        <v>690</v>
      </c>
      <c r="G19" s="62" t="s">
        <v>629</v>
      </c>
      <c r="H19" s="57" t="str">
        <f t="shared" si="1"/>
        <v>9786315935398</v>
      </c>
      <c r="I19" s="57" t="str">
        <f t="shared" si="2"/>
        <v>6004571128</v>
      </c>
      <c r="J19" s="58">
        <f t="shared" si="3"/>
        <v>22.98</v>
      </c>
      <c r="K19" s="58" t="str">
        <f t="shared" si="4"/>
        <v>POP</v>
      </c>
      <c r="L19" s="59">
        <f t="shared" si="5"/>
        <v>42115</v>
      </c>
      <c r="M19" s="58">
        <f>VLOOKUP(E19,DATA,16,FALSE)</f>
        <v>17.63</v>
      </c>
    </row>
    <row r="20" spans="1:13" ht="12.75">
      <c r="A20" s="28" t="str">
        <f t="shared" si="0"/>
        <v>Bjork</v>
      </c>
      <c r="B20" s="28" t="s">
        <v>136</v>
      </c>
      <c r="C20" s="28" t="s">
        <v>135</v>
      </c>
      <c r="D20" s="37" t="s">
        <v>141</v>
      </c>
      <c r="E20" s="30">
        <v>5016958998622</v>
      </c>
      <c r="F20" s="31" t="s">
        <v>627</v>
      </c>
      <c r="G20" s="36" t="s">
        <v>652</v>
      </c>
      <c r="H20" s="33" t="str">
        <f t="shared" si="1"/>
        <v>9786315879913</v>
      </c>
      <c r="I20" s="33" t="str">
        <f t="shared" si="2"/>
        <v>6004565582</v>
      </c>
      <c r="J20" s="34">
        <f t="shared" si="3"/>
        <v>15.98</v>
      </c>
      <c r="K20" s="34" t="str">
        <f t="shared" si="4"/>
        <v>POP</v>
      </c>
      <c r="L20" s="35">
        <f t="shared" si="5"/>
        <v>42086</v>
      </c>
      <c r="M20" s="34"/>
    </row>
    <row r="21" spans="1:13" ht="12.75">
      <c r="A21" s="28" t="str">
        <f t="shared" si="0"/>
        <v>Bjork</v>
      </c>
      <c r="B21" s="28" t="s">
        <v>136</v>
      </c>
      <c r="C21" s="28" t="s">
        <v>135</v>
      </c>
      <c r="D21" s="37" t="s">
        <v>141</v>
      </c>
      <c r="E21" s="30">
        <v>5016958998585</v>
      </c>
      <c r="F21" s="31" t="s">
        <v>690</v>
      </c>
      <c r="G21" s="36" t="s">
        <v>652</v>
      </c>
      <c r="H21" s="33" t="str">
        <f t="shared" si="1"/>
        <v>9786315879920</v>
      </c>
      <c r="I21" s="33" t="str">
        <f t="shared" si="2"/>
        <v>6004565583</v>
      </c>
      <c r="J21" s="34">
        <f t="shared" si="3"/>
        <v>24.98</v>
      </c>
      <c r="K21" s="34" t="str">
        <f t="shared" si="4"/>
        <v>POP</v>
      </c>
      <c r="L21" s="35">
        <f t="shared" si="5"/>
        <v>42115</v>
      </c>
      <c r="M21" s="34">
        <f>VLOOKUP(E21,DATA,16,FALSE)</f>
        <v>19.92</v>
      </c>
    </row>
    <row r="22" spans="1:13" ht="12.75">
      <c r="A22" s="28" t="str">
        <f t="shared" si="0"/>
        <v>My Morning Jacket</v>
      </c>
      <c r="B22" s="28" t="s">
        <v>137</v>
      </c>
      <c r="C22" s="28" t="s">
        <v>135</v>
      </c>
      <c r="D22" s="37" t="s">
        <v>140</v>
      </c>
      <c r="E22" s="30">
        <v>602547236944</v>
      </c>
      <c r="F22" s="31" t="s">
        <v>627</v>
      </c>
      <c r="G22" s="36" t="s">
        <v>681</v>
      </c>
      <c r="H22" s="33" t="str">
        <f t="shared" si="1"/>
        <v>9786315967719</v>
      </c>
      <c r="I22" s="33" t="str">
        <f t="shared" si="2"/>
        <v>6004574360</v>
      </c>
      <c r="J22" s="34">
        <f t="shared" si="3"/>
        <v>13.98</v>
      </c>
      <c r="K22" s="34" t="str">
        <f t="shared" si="4"/>
        <v>POP</v>
      </c>
      <c r="L22" s="35">
        <f t="shared" si="5"/>
        <v>42128</v>
      </c>
      <c r="M22" s="34"/>
    </row>
    <row r="23" spans="1:13" ht="12.75">
      <c r="A23" s="28" t="str">
        <f t="shared" si="0"/>
        <v>My Morning Jacket</v>
      </c>
      <c r="B23" s="28" t="s">
        <v>137</v>
      </c>
      <c r="C23" s="28" t="s">
        <v>135</v>
      </c>
      <c r="D23" s="37" t="s">
        <v>140</v>
      </c>
      <c r="E23" s="30">
        <v>602547191922</v>
      </c>
      <c r="F23" s="31" t="s">
        <v>690</v>
      </c>
      <c r="G23" s="36" t="s">
        <v>681</v>
      </c>
      <c r="H23" s="33" t="str">
        <f t="shared" si="1"/>
        <v>9786315967726</v>
      </c>
      <c r="I23" s="33" t="str">
        <f t="shared" si="2"/>
        <v>6004574361</v>
      </c>
      <c r="J23" s="34">
        <f t="shared" si="3"/>
        <v>25.98</v>
      </c>
      <c r="K23" s="34" t="str">
        <f t="shared" si="4"/>
        <v>POP</v>
      </c>
      <c r="L23" s="35">
        <f t="shared" si="5"/>
        <v>42128</v>
      </c>
      <c r="M23" s="34">
        <f>VLOOKUP(E23,DATA,16,FALSE)</f>
        <v>20.11</v>
      </c>
    </row>
    <row r="24" spans="1:13" ht="12.75">
      <c r="A24" s="28" t="str">
        <f t="shared" si="0"/>
        <v>Tame Impala</v>
      </c>
      <c r="B24" s="28" t="s">
        <v>138</v>
      </c>
      <c r="C24" s="28" t="s">
        <v>135</v>
      </c>
      <c r="D24" s="37" t="s">
        <v>773</v>
      </c>
      <c r="E24" s="30">
        <v>602547306760</v>
      </c>
      <c r="F24" s="31" t="s">
        <v>627</v>
      </c>
      <c r="G24" s="36" t="s">
        <v>747</v>
      </c>
      <c r="H24" s="33" t="str">
        <f t="shared" si="1"/>
        <v>9786316124258</v>
      </c>
      <c r="I24" s="33" t="str">
        <f t="shared" si="2"/>
        <v>6004590009</v>
      </c>
      <c r="J24" s="34">
        <f t="shared" si="3"/>
        <v>13.98</v>
      </c>
      <c r="K24" s="34" t="str">
        <f t="shared" si="4"/>
        <v>POP</v>
      </c>
      <c r="L24" s="35">
        <f t="shared" si="5"/>
        <v>42202</v>
      </c>
      <c r="M24" s="34"/>
    </row>
    <row r="25" spans="1:13" ht="12.75">
      <c r="A25" s="28" t="str">
        <f t="shared" si="0"/>
        <v>Tame Impala</v>
      </c>
      <c r="B25" s="28" t="s">
        <v>138</v>
      </c>
      <c r="C25" s="28" t="s">
        <v>135</v>
      </c>
      <c r="D25" s="37" t="s">
        <v>773</v>
      </c>
      <c r="E25" s="30">
        <v>602547306777</v>
      </c>
      <c r="F25" s="31" t="s">
        <v>690</v>
      </c>
      <c r="G25" s="36" t="s">
        <v>747</v>
      </c>
      <c r="H25" s="33" t="str">
        <f t="shared" si="1"/>
        <v>9786316165558</v>
      </c>
      <c r="I25" s="33" t="str">
        <f t="shared" si="2"/>
        <v>6004594139</v>
      </c>
      <c r="J25" s="34">
        <f t="shared" si="3"/>
        <v>29.98</v>
      </c>
      <c r="K25" s="34" t="str">
        <f t="shared" si="4"/>
        <v>POP</v>
      </c>
      <c r="L25" s="35">
        <f t="shared" si="5"/>
        <v>42202</v>
      </c>
      <c r="M25" s="34">
        <f>VLOOKUP(E25,DATA,16,FALSE)</f>
        <v>20.71</v>
      </c>
    </row>
    <row r="26" spans="1:13" ht="12.75">
      <c r="A26" s="28" t="str">
        <f t="shared" si="0"/>
        <v>Wilco</v>
      </c>
      <c r="B26" s="28" t="s">
        <v>139</v>
      </c>
      <c r="C26" s="28" t="s">
        <v>135</v>
      </c>
      <c r="D26" s="37" t="s">
        <v>783</v>
      </c>
      <c r="E26" s="30">
        <v>45778743827</v>
      </c>
      <c r="F26" s="31" t="s">
        <v>627</v>
      </c>
      <c r="G26" s="36" t="s">
        <v>704</v>
      </c>
      <c r="H26" s="33" t="str">
        <f t="shared" si="1"/>
        <v>9786316196293</v>
      </c>
      <c r="I26" s="33" t="str">
        <f t="shared" si="2"/>
        <v>6004597213</v>
      </c>
      <c r="J26" s="34">
        <f t="shared" si="3"/>
        <v>15.98</v>
      </c>
      <c r="K26" s="34" t="str">
        <f t="shared" si="4"/>
        <v>POP</v>
      </c>
      <c r="L26" s="35">
        <f t="shared" si="5"/>
        <v>42237</v>
      </c>
      <c r="M26" s="34"/>
    </row>
    <row r="27" spans="1:13" ht="12.75">
      <c r="A27" s="28" t="str">
        <f t="shared" si="0"/>
        <v>Wilco</v>
      </c>
      <c r="B27" s="28" t="s">
        <v>139</v>
      </c>
      <c r="C27" s="28" t="s">
        <v>135</v>
      </c>
      <c r="D27" s="37" t="s">
        <v>783</v>
      </c>
      <c r="E27" s="30">
        <v>45778743810</v>
      </c>
      <c r="F27" s="31" t="s">
        <v>690</v>
      </c>
      <c r="G27" s="36" t="s">
        <v>704</v>
      </c>
      <c r="H27" s="33" t="str">
        <f t="shared" si="1"/>
        <v>9786316196309</v>
      </c>
      <c r="I27" s="33" t="str">
        <f t="shared" si="2"/>
        <v>6004597214</v>
      </c>
      <c r="J27" s="34">
        <f t="shared" si="3"/>
        <v>21.98</v>
      </c>
      <c r="K27" s="34" t="str">
        <f t="shared" si="4"/>
        <v>POP</v>
      </c>
      <c r="L27" s="35">
        <f t="shared" si="5"/>
        <v>42290</v>
      </c>
      <c r="M27" s="34">
        <f>VLOOKUP(E27,DATA,16,FALSE)</f>
        <v>16.86</v>
      </c>
    </row>
    <row r="28" spans="1:13" ht="12.75">
      <c r="A28" s="28" t="str">
        <f t="shared" si="0"/>
        <v>Carlile, Brandi</v>
      </c>
      <c r="B28" s="28" t="s">
        <v>406</v>
      </c>
      <c r="C28" s="28" t="s">
        <v>405</v>
      </c>
      <c r="D28" s="37" t="s">
        <v>407</v>
      </c>
      <c r="E28" s="30">
        <v>880882223724</v>
      </c>
      <c r="F28" s="31" t="s">
        <v>627</v>
      </c>
      <c r="G28" s="36" t="s">
        <v>629</v>
      </c>
      <c r="H28" s="33" t="str">
        <f t="shared" si="1"/>
        <v>9786315865282</v>
      </c>
      <c r="I28" s="33" t="str">
        <f t="shared" si="2"/>
        <v>6004564119</v>
      </c>
      <c r="J28" s="34">
        <f t="shared" si="3"/>
        <v>11.98</v>
      </c>
      <c r="K28" s="34" t="str">
        <f t="shared" si="4"/>
        <v>POP</v>
      </c>
      <c r="L28" s="35">
        <f t="shared" si="5"/>
        <v>42066</v>
      </c>
      <c r="M28" s="34"/>
    </row>
    <row r="29" spans="1:13" ht="12.75">
      <c r="A29" s="28" t="str">
        <f t="shared" si="0"/>
        <v>Carlile, Brandi</v>
      </c>
      <c r="B29" s="28" t="s">
        <v>406</v>
      </c>
      <c r="C29" s="28" t="s">
        <v>405</v>
      </c>
      <c r="D29" s="37" t="s">
        <v>407</v>
      </c>
      <c r="E29" s="30">
        <v>880882223717</v>
      </c>
      <c r="F29" s="31" t="s">
        <v>690</v>
      </c>
      <c r="G29" s="36" t="s">
        <v>629</v>
      </c>
      <c r="H29" s="33" t="str">
        <f t="shared" si="1"/>
        <v>9786315865299</v>
      </c>
      <c r="I29" s="33" t="str">
        <f t="shared" si="2"/>
        <v>6004564120</v>
      </c>
      <c r="J29" s="34">
        <f t="shared" si="3"/>
        <v>23.98</v>
      </c>
      <c r="K29" s="34" t="str">
        <f t="shared" si="4"/>
        <v>POP</v>
      </c>
      <c r="L29" s="35">
        <f t="shared" si="5"/>
        <v>42066</v>
      </c>
      <c r="M29" s="34">
        <f>VLOOKUP(E29,DATA,16,FALSE)</f>
        <v>18.080000000000002</v>
      </c>
    </row>
    <row r="30" spans="1:13" ht="12.75">
      <c r="A30" s="28" t="str">
        <f t="shared" si="0"/>
        <v>Harris, Emmylou</v>
      </c>
      <c r="B30" s="28" t="s">
        <v>402</v>
      </c>
      <c r="C30" s="28" t="s">
        <v>405</v>
      </c>
      <c r="D30" s="37" t="s">
        <v>408</v>
      </c>
      <c r="E30" s="30">
        <v>75597951967</v>
      </c>
      <c r="F30" s="31" t="s">
        <v>627</v>
      </c>
      <c r="G30" s="36" t="s">
        <v>692</v>
      </c>
      <c r="H30" s="33" t="str">
        <f t="shared" si="1"/>
        <v>9786316006820</v>
      </c>
      <c r="I30" s="33" t="str">
        <f t="shared" si="2"/>
        <v>6004578271</v>
      </c>
      <c r="J30" s="34">
        <f t="shared" si="3"/>
        <v>18.98</v>
      </c>
      <c r="K30" s="34" t="str">
        <f t="shared" si="4"/>
        <v>C/W</v>
      </c>
      <c r="L30" s="35">
        <f t="shared" si="5"/>
        <v>42136</v>
      </c>
      <c r="M30" s="34"/>
    </row>
    <row r="31" spans="1:13" ht="12.75">
      <c r="A31" s="28" t="str">
        <f t="shared" si="0"/>
        <v>Harris, Emmylou</v>
      </c>
      <c r="B31" s="28" t="s">
        <v>402</v>
      </c>
      <c r="C31" s="28" t="s">
        <v>405</v>
      </c>
      <c r="D31" s="37" t="s">
        <v>408</v>
      </c>
      <c r="E31" s="30">
        <v>75597951974</v>
      </c>
      <c r="F31" s="31" t="s">
        <v>690</v>
      </c>
      <c r="G31" s="36" t="s">
        <v>692</v>
      </c>
      <c r="H31" s="33" t="str">
        <f t="shared" si="1"/>
        <v>9786316109941</v>
      </c>
      <c r="I31" s="33" t="str">
        <f t="shared" si="2"/>
        <v>6004588578</v>
      </c>
      <c r="J31" s="34">
        <f t="shared" si="3"/>
        <v>24.98</v>
      </c>
      <c r="K31" s="34" t="str">
        <f t="shared" si="4"/>
        <v>C/W</v>
      </c>
      <c r="L31" s="35">
        <f t="shared" si="5"/>
        <v>42184</v>
      </c>
      <c r="M31" s="34">
        <f>VLOOKUP(E31,DATA,16,FALSE)</f>
        <v>19.14</v>
      </c>
    </row>
    <row r="32" spans="1:13" s="60" customFormat="1" ht="12.75">
      <c r="A32" s="52" t="str">
        <f t="shared" si="0"/>
        <v>Isbell, Jason</v>
      </c>
      <c r="B32" s="52" t="s">
        <v>403</v>
      </c>
      <c r="C32" s="52" t="s">
        <v>405</v>
      </c>
      <c r="D32" s="61" t="s">
        <v>409</v>
      </c>
      <c r="E32" s="54">
        <v>696859945977</v>
      </c>
      <c r="F32" s="55" t="s">
        <v>627</v>
      </c>
      <c r="G32" s="56" t="s">
        <v>714</v>
      </c>
      <c r="H32" s="57" t="str">
        <f t="shared" si="1"/>
        <v>9786316127181</v>
      </c>
      <c r="I32" s="57" t="str">
        <f t="shared" si="2"/>
        <v>6004590302</v>
      </c>
      <c r="J32" s="58">
        <f t="shared" si="3"/>
        <v>13.98</v>
      </c>
      <c r="K32" s="58" t="str">
        <f t="shared" si="4"/>
        <v>POP</v>
      </c>
      <c r="L32" s="59">
        <f t="shared" si="5"/>
        <v>42202</v>
      </c>
      <c r="M32" s="58"/>
    </row>
    <row r="33" spans="1:13" s="60" customFormat="1" ht="12.75">
      <c r="A33" s="52" t="str">
        <f t="shared" si="0"/>
        <v>Isbell, Jason</v>
      </c>
      <c r="B33" s="52" t="s">
        <v>403</v>
      </c>
      <c r="C33" s="52" t="s">
        <v>405</v>
      </c>
      <c r="D33" s="61" t="s">
        <v>409</v>
      </c>
      <c r="E33" s="54">
        <v>696859946011</v>
      </c>
      <c r="F33" s="55" t="s">
        <v>690</v>
      </c>
      <c r="G33" s="56" t="s">
        <v>714</v>
      </c>
      <c r="H33" s="57" t="str">
        <f t="shared" si="1"/>
        <v>9786316127440</v>
      </c>
      <c r="I33" s="57" t="str">
        <f t="shared" si="2"/>
        <v>6004590328</v>
      </c>
      <c r="J33" s="58">
        <f t="shared" si="3"/>
        <v>29.98</v>
      </c>
      <c r="K33" s="58" t="str">
        <f t="shared" si="4"/>
        <v>POP</v>
      </c>
      <c r="L33" s="59">
        <f t="shared" si="5"/>
        <v>42202</v>
      </c>
      <c r="M33" s="58">
        <f>VLOOKUP(E33,DATA,16,FALSE)</f>
        <v>23.91</v>
      </c>
    </row>
    <row r="34" spans="1:13" ht="12.75">
      <c r="A34" s="28" t="str">
        <f t="shared" si="0"/>
        <v>Mavericks</v>
      </c>
      <c r="B34" s="28" t="s">
        <v>397</v>
      </c>
      <c r="C34" s="28" t="s">
        <v>405</v>
      </c>
      <c r="D34" s="37" t="s">
        <v>410</v>
      </c>
      <c r="E34" s="30">
        <v>843930015221</v>
      </c>
      <c r="F34" s="31" t="s">
        <v>627</v>
      </c>
      <c r="G34" s="36" t="s">
        <v>779</v>
      </c>
      <c r="H34" s="33" t="str">
        <f t="shared" si="1"/>
        <v>9786315858963</v>
      </c>
      <c r="I34" s="33" t="str">
        <f t="shared" si="2"/>
        <v>6004563487</v>
      </c>
      <c r="J34" s="34">
        <f t="shared" si="3"/>
        <v>10.98</v>
      </c>
      <c r="K34" s="34" t="str">
        <f t="shared" si="4"/>
        <v>C/W</v>
      </c>
      <c r="L34" s="35">
        <f t="shared" si="5"/>
        <v>42052</v>
      </c>
      <c r="M34" s="34"/>
    </row>
    <row r="35" spans="1:13" ht="12.75">
      <c r="A35" s="28" t="str">
        <f t="shared" si="0"/>
        <v>Mavericks</v>
      </c>
      <c r="B35" s="28" t="s">
        <v>397</v>
      </c>
      <c r="C35" s="28" t="s">
        <v>405</v>
      </c>
      <c r="D35" s="37" t="s">
        <v>410</v>
      </c>
      <c r="E35" s="30">
        <v>843930015696</v>
      </c>
      <c r="F35" s="31" t="s">
        <v>690</v>
      </c>
      <c r="G35" s="36" t="s">
        <v>779</v>
      </c>
      <c r="H35" s="33" t="str">
        <f t="shared" si="1"/>
        <v>9786316024190</v>
      </c>
      <c r="I35" s="33" t="str">
        <f t="shared" si="2"/>
        <v>6004580008</v>
      </c>
      <c r="J35" s="34">
        <f t="shared" si="3"/>
        <v>17.98</v>
      </c>
      <c r="K35" s="34" t="str">
        <f t="shared" si="4"/>
        <v>C/W</v>
      </c>
      <c r="L35" s="35">
        <f t="shared" si="5"/>
        <v>42157</v>
      </c>
      <c r="M35" s="34">
        <f>VLOOKUP(E35,DATA,16,FALSE)</f>
        <v>12.38</v>
      </c>
    </row>
    <row r="36" spans="1:13" ht="12.75">
      <c r="A36" s="28" t="str">
        <f t="shared" si="0"/>
        <v>Punch Brothers</v>
      </c>
      <c r="B36" s="28" t="s">
        <v>394</v>
      </c>
      <c r="C36" s="28" t="s">
        <v>405</v>
      </c>
      <c r="D36" s="37" t="s">
        <v>411</v>
      </c>
      <c r="E36" s="30">
        <v>75597952704</v>
      </c>
      <c r="F36" s="31" t="s">
        <v>627</v>
      </c>
      <c r="G36" s="36" t="s">
        <v>692</v>
      </c>
      <c r="H36" s="33" t="str">
        <f t="shared" si="1"/>
        <v>9786315847622</v>
      </c>
      <c r="I36" s="33" t="str">
        <f t="shared" si="2"/>
        <v>6004562353</v>
      </c>
      <c r="J36" s="34">
        <f t="shared" si="3"/>
        <v>16.98</v>
      </c>
      <c r="K36" s="34" t="str">
        <f t="shared" si="4"/>
        <v>POP</v>
      </c>
      <c r="L36" s="35">
        <f t="shared" si="5"/>
        <v>42031</v>
      </c>
      <c r="M36" s="34"/>
    </row>
    <row r="37" spans="1:13" ht="12.75">
      <c r="A37" s="28" t="str">
        <f t="shared" si="0"/>
        <v>Punch Brothers</v>
      </c>
      <c r="B37" s="28" t="s">
        <v>394</v>
      </c>
      <c r="C37" s="28" t="s">
        <v>405</v>
      </c>
      <c r="D37" s="37" t="s">
        <v>411</v>
      </c>
      <c r="E37" s="30">
        <v>75597952704</v>
      </c>
      <c r="F37" s="31" t="s">
        <v>690</v>
      </c>
      <c r="G37" s="36" t="s">
        <v>692</v>
      </c>
      <c r="H37" s="33" t="str">
        <f t="shared" si="1"/>
        <v>9786315847622</v>
      </c>
      <c r="I37" s="33" t="str">
        <f t="shared" si="2"/>
        <v>6004562353</v>
      </c>
      <c r="J37" s="34">
        <f t="shared" si="3"/>
        <v>16.98</v>
      </c>
      <c r="K37" s="34" t="str">
        <f t="shared" si="4"/>
        <v>POP</v>
      </c>
      <c r="L37" s="35">
        <f t="shared" si="5"/>
        <v>42031</v>
      </c>
      <c r="M37" s="34">
        <f>VLOOKUP(E37,DATA,16,FALSE)</f>
        <v>12.9</v>
      </c>
    </row>
    <row r="38" spans="1:13" ht="12.75">
      <c r="A38" s="28" t="str">
        <f t="shared" si="0"/>
        <v>Fleck, Bela</v>
      </c>
      <c r="B38" s="28" t="s">
        <v>386</v>
      </c>
      <c r="C38" s="28" t="s">
        <v>385</v>
      </c>
      <c r="D38" s="37" t="s">
        <v>387</v>
      </c>
      <c r="E38" s="30">
        <v>888072362628</v>
      </c>
      <c r="F38" s="31" t="s">
        <v>627</v>
      </c>
      <c r="G38" s="36" t="s">
        <v>648</v>
      </c>
      <c r="H38" s="33" t="str">
        <f t="shared" si="1"/>
        <v>9786315681561</v>
      </c>
      <c r="I38" s="33" t="str">
        <f t="shared" si="2"/>
        <v>6004545753</v>
      </c>
      <c r="J38" s="34">
        <f t="shared" si="3"/>
        <v>15.98</v>
      </c>
      <c r="K38" s="34" t="str">
        <f t="shared" si="4"/>
        <v>BLGR</v>
      </c>
      <c r="L38" s="35">
        <f t="shared" si="5"/>
        <v>41919</v>
      </c>
      <c r="M38" s="34"/>
    </row>
    <row r="39" spans="1:13" ht="12.75">
      <c r="A39" s="28" t="str">
        <f t="shared" si="0"/>
        <v>Fleck, Bela</v>
      </c>
      <c r="B39" s="28" t="s">
        <v>386</v>
      </c>
      <c r="C39" s="28" t="s">
        <v>385</v>
      </c>
      <c r="D39" s="37" t="s">
        <v>387</v>
      </c>
      <c r="E39" s="30">
        <v>888072364080</v>
      </c>
      <c r="F39" s="31" t="s">
        <v>690</v>
      </c>
      <c r="G39" s="36" t="s">
        <v>648</v>
      </c>
      <c r="H39" s="33" t="str">
        <f t="shared" si="1"/>
        <v>9786315788291</v>
      </c>
      <c r="I39" s="33" t="str">
        <f t="shared" si="2"/>
        <v>6004556426</v>
      </c>
      <c r="J39" s="34">
        <f t="shared" si="3"/>
        <v>24.98</v>
      </c>
      <c r="K39" s="34" t="str">
        <f t="shared" si="4"/>
        <v>BLGR</v>
      </c>
      <c r="L39" s="35">
        <f t="shared" si="5"/>
        <v>41982</v>
      </c>
      <c r="M39" s="34">
        <f>VLOOKUP(E39,DATA,16,FALSE)</f>
        <v>18.44</v>
      </c>
    </row>
    <row r="40" spans="1:13" ht="12.75">
      <c r="A40" s="28" t="str">
        <f t="shared" si="0"/>
        <v>Guy, Buddy</v>
      </c>
      <c r="B40" s="28" t="s">
        <v>389</v>
      </c>
      <c r="C40" s="28" t="s">
        <v>385</v>
      </c>
      <c r="D40" s="37" t="s">
        <v>388</v>
      </c>
      <c r="E40" s="30">
        <v>888751203723</v>
      </c>
      <c r="F40" s="31" t="s">
        <v>627</v>
      </c>
      <c r="G40" s="36" t="s">
        <v>640</v>
      </c>
      <c r="H40" s="33" t="str">
        <f t="shared" si="1"/>
        <v>9786316159588</v>
      </c>
      <c r="I40" s="33" t="str">
        <f t="shared" si="2"/>
        <v>6004593542</v>
      </c>
      <c r="J40" s="34">
        <f t="shared" si="3"/>
        <v>11.98</v>
      </c>
      <c r="K40" s="34" t="str">
        <f t="shared" si="4"/>
        <v>BLUE</v>
      </c>
      <c r="L40" s="35">
        <f t="shared" si="5"/>
        <v>42216</v>
      </c>
      <c r="M40" s="34"/>
    </row>
    <row r="41" spans="1:13" ht="12.75">
      <c r="A41" s="28" t="str">
        <f t="shared" si="0"/>
        <v>Guy, Buddy</v>
      </c>
      <c r="B41" s="28" t="s">
        <v>389</v>
      </c>
      <c r="C41" s="28" t="s">
        <v>385</v>
      </c>
      <c r="D41" s="37" t="s">
        <v>388</v>
      </c>
      <c r="E41" s="30">
        <v>888751203716</v>
      </c>
      <c r="F41" s="31" t="s">
        <v>690</v>
      </c>
      <c r="G41" s="36" t="s">
        <v>640</v>
      </c>
      <c r="H41" s="33" t="str">
        <f t="shared" si="1"/>
        <v>9786316201966</v>
      </c>
      <c r="I41" s="33" t="str">
        <f t="shared" si="2"/>
        <v>6004597780</v>
      </c>
      <c r="J41" s="34">
        <f t="shared" si="3"/>
        <v>25.98</v>
      </c>
      <c r="K41" s="34" t="str">
        <f t="shared" si="4"/>
        <v>BLUE</v>
      </c>
      <c r="L41" s="35">
        <f t="shared" si="5"/>
        <v>42244</v>
      </c>
      <c r="M41" s="34">
        <f>VLOOKUP(E41,DATA,16,FALSE)</f>
        <v>18.56</v>
      </c>
    </row>
    <row r="42" spans="1:13" ht="12.75">
      <c r="A42" s="28" t="str">
        <f t="shared" si="0"/>
        <v>Milk Carton Kids</v>
      </c>
      <c r="B42" s="28" t="s">
        <v>395</v>
      </c>
      <c r="C42" s="28" t="s">
        <v>385</v>
      </c>
      <c r="D42" s="37" t="s">
        <v>390</v>
      </c>
      <c r="E42" s="30">
        <v>45778740826</v>
      </c>
      <c r="F42" s="31" t="s">
        <v>627</v>
      </c>
      <c r="G42" s="36" t="s">
        <v>704</v>
      </c>
      <c r="H42" s="33" t="str">
        <f t="shared" si="1"/>
        <v>9786316035837</v>
      </c>
      <c r="I42" s="33" t="str">
        <f t="shared" si="2"/>
        <v>6004581172</v>
      </c>
      <c r="J42" s="34">
        <f t="shared" si="3"/>
        <v>17.98</v>
      </c>
      <c r="K42" s="34" t="str">
        <f t="shared" si="4"/>
        <v>FOLK</v>
      </c>
      <c r="L42" s="35">
        <f t="shared" si="5"/>
        <v>42143</v>
      </c>
      <c r="M42" s="34"/>
    </row>
    <row r="43" spans="1:13" ht="12.75">
      <c r="A43" s="28" t="str">
        <f t="shared" si="0"/>
        <v>Milk Carton Kids</v>
      </c>
      <c r="B43" s="28" t="s">
        <v>395</v>
      </c>
      <c r="C43" s="28" t="s">
        <v>385</v>
      </c>
      <c r="D43" s="37" t="s">
        <v>390</v>
      </c>
      <c r="E43" s="30">
        <v>45778740819</v>
      </c>
      <c r="F43" s="31" t="s">
        <v>690</v>
      </c>
      <c r="G43" s="36" t="s">
        <v>704</v>
      </c>
      <c r="H43" s="33" t="str">
        <f t="shared" si="1"/>
        <v>9786316036087</v>
      </c>
      <c r="I43" s="33" t="str">
        <f t="shared" si="2"/>
        <v>6004581197</v>
      </c>
      <c r="J43" s="34">
        <f t="shared" si="3"/>
        <v>19.98</v>
      </c>
      <c r="K43" s="34" t="str">
        <f t="shared" si="4"/>
        <v>FOLK</v>
      </c>
      <c r="L43" s="35">
        <f t="shared" si="5"/>
        <v>42143</v>
      </c>
      <c r="M43" s="34">
        <f>VLOOKUP(E43,DATA,16,FALSE)</f>
        <v>15.3</v>
      </c>
    </row>
    <row r="44" spans="1:13" ht="12.75">
      <c r="A44" s="28" t="str">
        <f t="shared" si="0"/>
        <v>Punch Brothers</v>
      </c>
      <c r="B44" s="28" t="s">
        <v>394</v>
      </c>
      <c r="C44" s="28" t="s">
        <v>385</v>
      </c>
      <c r="D44" s="37" t="s">
        <v>391</v>
      </c>
      <c r="E44" s="30">
        <v>75597952704</v>
      </c>
      <c r="F44" s="31" t="s">
        <v>627</v>
      </c>
      <c r="G44" s="36" t="s">
        <v>692</v>
      </c>
      <c r="H44" s="33" t="str">
        <f t="shared" si="1"/>
        <v>9786315847622</v>
      </c>
      <c r="I44" s="33" t="str">
        <f t="shared" si="2"/>
        <v>6004562353</v>
      </c>
      <c r="J44" s="34">
        <f t="shared" si="3"/>
        <v>16.98</v>
      </c>
      <c r="K44" s="34" t="str">
        <f t="shared" si="4"/>
        <v>POP</v>
      </c>
      <c r="L44" s="35">
        <f t="shared" si="5"/>
        <v>42031</v>
      </c>
      <c r="M44" s="34"/>
    </row>
    <row r="45" spans="1:13" ht="12.75">
      <c r="A45" s="28" t="str">
        <f t="shared" si="0"/>
        <v>Punch Brothers</v>
      </c>
      <c r="B45" s="28" t="s">
        <v>394</v>
      </c>
      <c r="C45" s="28" t="s">
        <v>385</v>
      </c>
      <c r="D45" s="37" t="s">
        <v>391</v>
      </c>
      <c r="E45" s="30">
        <v>75597952704</v>
      </c>
      <c r="F45" s="31" t="s">
        <v>690</v>
      </c>
      <c r="G45" s="36" t="s">
        <v>692</v>
      </c>
      <c r="H45" s="33" t="str">
        <f t="shared" si="1"/>
        <v>9786315847622</v>
      </c>
      <c r="I45" s="33" t="str">
        <f t="shared" si="2"/>
        <v>6004562353</v>
      </c>
      <c r="J45" s="34">
        <f t="shared" si="3"/>
        <v>16.98</v>
      </c>
      <c r="K45" s="34" t="str">
        <f t="shared" si="4"/>
        <v>POP</v>
      </c>
      <c r="L45" s="35">
        <f t="shared" si="5"/>
        <v>42031</v>
      </c>
      <c r="M45" s="34">
        <f>VLOOKUP(E45,DATA,16,FALSE)</f>
        <v>12.9</v>
      </c>
    </row>
    <row r="46" spans="1:13" s="60" customFormat="1" ht="12.75">
      <c r="A46" s="52" t="str">
        <f t="shared" si="0"/>
        <v>Staples, Mavis</v>
      </c>
      <c r="B46" s="52" t="s">
        <v>393</v>
      </c>
      <c r="C46" s="52" t="s">
        <v>385</v>
      </c>
      <c r="D46" s="61" t="s">
        <v>392</v>
      </c>
      <c r="E46" s="54">
        <v>45778738120</v>
      </c>
      <c r="F46" s="55" t="s">
        <v>627</v>
      </c>
      <c r="G46" s="56" t="s">
        <v>704</v>
      </c>
      <c r="H46" s="57" t="str">
        <f t="shared" si="1"/>
        <v>9786315966026</v>
      </c>
      <c r="I46" s="57" t="str">
        <f t="shared" si="2"/>
        <v>6004574191</v>
      </c>
      <c r="J46" s="58">
        <f t="shared" si="3"/>
        <v>5.98</v>
      </c>
      <c r="K46" s="58" t="str">
        <f t="shared" si="4"/>
        <v>POP</v>
      </c>
      <c r="L46" s="59">
        <f t="shared" si="5"/>
        <v>42115</v>
      </c>
      <c r="M46" s="58"/>
    </row>
    <row r="47" spans="1:13" s="60" customFormat="1" ht="12.75">
      <c r="A47" s="52" t="str">
        <f t="shared" si="0"/>
        <v>Staples, Mavis</v>
      </c>
      <c r="B47" s="52" t="s">
        <v>393</v>
      </c>
      <c r="C47" s="52" t="s">
        <v>385</v>
      </c>
      <c r="D47" s="61" t="s">
        <v>392</v>
      </c>
      <c r="E47" s="54">
        <v>45778738113</v>
      </c>
      <c r="F47" s="55" t="s">
        <v>690</v>
      </c>
      <c r="G47" s="56" t="s">
        <v>704</v>
      </c>
      <c r="H47" s="57" t="str">
        <f t="shared" si="1"/>
        <v>9786316066992</v>
      </c>
      <c r="I47" s="57" t="str">
        <f t="shared" si="2"/>
        <v>6004584288</v>
      </c>
      <c r="J47" s="58">
        <f t="shared" si="3"/>
        <v>13.98</v>
      </c>
      <c r="K47" s="58" t="str">
        <f t="shared" si="4"/>
        <v>SOUL</v>
      </c>
      <c r="L47" s="59">
        <f t="shared" si="5"/>
        <v>42164</v>
      </c>
      <c r="M47" s="58">
        <f>VLOOKUP(E47,DATA,16,FALSE)</f>
        <v>10.9</v>
      </c>
    </row>
    <row r="48" spans="1:13" ht="12.75">
      <c r="A48" s="28" t="str">
        <f t="shared" si="0"/>
        <v>Harris, Emmylou</v>
      </c>
      <c r="B48" s="28" t="s">
        <v>402</v>
      </c>
      <c r="C48" s="28" t="s">
        <v>396</v>
      </c>
      <c r="D48" s="37" t="s">
        <v>401</v>
      </c>
      <c r="E48" s="30">
        <v>75597951967</v>
      </c>
      <c r="F48" s="31" t="s">
        <v>627</v>
      </c>
      <c r="G48" s="36" t="s">
        <v>692</v>
      </c>
      <c r="H48" s="33" t="str">
        <f t="shared" si="1"/>
        <v>9786316006820</v>
      </c>
      <c r="I48" s="33" t="str">
        <f t="shared" si="2"/>
        <v>6004578271</v>
      </c>
      <c r="J48" s="34">
        <f t="shared" si="3"/>
        <v>18.98</v>
      </c>
      <c r="K48" s="34" t="str">
        <f t="shared" si="4"/>
        <v>C/W</v>
      </c>
      <c r="L48" s="35">
        <f t="shared" si="5"/>
        <v>42136</v>
      </c>
      <c r="M48" s="34"/>
    </row>
    <row r="49" spans="1:13" ht="12.75">
      <c r="A49" s="28" t="str">
        <f t="shared" si="0"/>
        <v>Henley, Don</v>
      </c>
      <c r="B49" s="28" t="s">
        <v>400</v>
      </c>
      <c r="C49" s="28" t="s">
        <v>396</v>
      </c>
      <c r="D49" s="37" t="s">
        <v>399</v>
      </c>
      <c r="E49" s="30">
        <v>602537919017</v>
      </c>
      <c r="F49" s="31" t="s">
        <v>627</v>
      </c>
      <c r="G49" s="36" t="s">
        <v>681</v>
      </c>
      <c r="H49" s="33" t="str">
        <f t="shared" si="1"/>
        <v>9786316219596</v>
      </c>
      <c r="I49" s="33" t="str">
        <f t="shared" si="2"/>
        <v>6004599543</v>
      </c>
      <c r="J49" s="34">
        <f t="shared" si="3"/>
        <v>11.98</v>
      </c>
      <c r="K49" s="34" t="str">
        <f t="shared" si="4"/>
        <v>C/W</v>
      </c>
      <c r="L49" s="35">
        <f t="shared" si="5"/>
        <v>42272</v>
      </c>
      <c r="M49" s="34"/>
    </row>
    <row r="50" spans="1:13" ht="12.75">
      <c r="A50" s="28" t="str">
        <f t="shared" si="0"/>
        <v>Henley, Don</v>
      </c>
      <c r="B50" s="28" t="s">
        <v>400</v>
      </c>
      <c r="C50" s="28" t="s">
        <v>396</v>
      </c>
      <c r="D50" s="37" t="s">
        <v>399</v>
      </c>
      <c r="E50" s="30">
        <v>602547418098</v>
      </c>
      <c r="F50" s="31" t="s">
        <v>690</v>
      </c>
      <c r="G50" s="36" t="s">
        <v>681</v>
      </c>
      <c r="H50" s="33" t="str">
        <f t="shared" si="1"/>
        <v>9786316215246</v>
      </c>
      <c r="I50" s="33" t="str">
        <f t="shared" si="2"/>
        <v>6004599108</v>
      </c>
      <c r="J50" s="34">
        <f t="shared" si="3"/>
        <v>34.980000000000004</v>
      </c>
      <c r="K50" s="34" t="str">
        <f t="shared" si="4"/>
        <v>C/W</v>
      </c>
      <c r="L50" s="35">
        <f t="shared" si="5"/>
        <v>42272</v>
      </c>
      <c r="M50" s="34">
        <f>VLOOKUP(E50,DATA,16,FALSE)</f>
        <v>23.1</v>
      </c>
    </row>
    <row r="51" spans="1:13" s="60" customFormat="1" ht="12.75">
      <c r="A51" s="52" t="str">
        <f t="shared" si="0"/>
        <v>Isbell, Jason</v>
      </c>
      <c r="B51" s="52" t="s">
        <v>403</v>
      </c>
      <c r="C51" s="52" t="s">
        <v>396</v>
      </c>
      <c r="D51" s="61" t="s">
        <v>404</v>
      </c>
      <c r="E51" s="54">
        <v>696859945977</v>
      </c>
      <c r="F51" s="55" t="s">
        <v>627</v>
      </c>
      <c r="G51" s="56" t="s">
        <v>714</v>
      </c>
      <c r="H51" s="57" t="str">
        <f t="shared" si="1"/>
        <v>9786316127181</v>
      </c>
      <c r="I51" s="57" t="str">
        <f t="shared" si="2"/>
        <v>6004590302</v>
      </c>
      <c r="J51" s="58">
        <f t="shared" si="3"/>
        <v>13.98</v>
      </c>
      <c r="K51" s="58" t="str">
        <f t="shared" si="4"/>
        <v>POP</v>
      </c>
      <c r="L51" s="59">
        <f t="shared" si="5"/>
        <v>42202</v>
      </c>
      <c r="M51" s="58"/>
    </row>
    <row r="52" spans="1:13" s="60" customFormat="1" ht="12.75">
      <c r="A52" s="52" t="str">
        <f t="shared" si="0"/>
        <v>Isbell, Jason</v>
      </c>
      <c r="B52" s="52" t="s">
        <v>403</v>
      </c>
      <c r="C52" s="52" t="s">
        <v>396</v>
      </c>
      <c r="D52" s="61" t="s">
        <v>404</v>
      </c>
      <c r="E52" s="54">
        <v>696859946011</v>
      </c>
      <c r="F52" s="55" t="s">
        <v>690</v>
      </c>
      <c r="G52" s="56" t="s">
        <v>714</v>
      </c>
      <c r="H52" s="57" t="str">
        <f t="shared" si="1"/>
        <v>9786316127440</v>
      </c>
      <c r="I52" s="57" t="str">
        <f t="shared" si="2"/>
        <v>6004590328</v>
      </c>
      <c r="J52" s="58">
        <f t="shared" si="3"/>
        <v>29.98</v>
      </c>
      <c r="K52" s="58" t="str">
        <f t="shared" si="4"/>
        <v>POP</v>
      </c>
      <c r="L52" s="59">
        <f t="shared" si="5"/>
        <v>42202</v>
      </c>
      <c r="M52" s="58">
        <f>VLOOKUP(E52,DATA,16,FALSE)</f>
        <v>23.91</v>
      </c>
    </row>
    <row r="53" spans="1:13" ht="12.75">
      <c r="A53" s="28" t="str">
        <f t="shared" si="0"/>
        <v>Mavericks</v>
      </c>
      <c r="B53" s="28" t="s">
        <v>397</v>
      </c>
      <c r="C53" s="28" t="s">
        <v>396</v>
      </c>
      <c r="D53" s="37" t="s">
        <v>398</v>
      </c>
      <c r="E53" s="30">
        <v>843930015221</v>
      </c>
      <c r="F53" s="31" t="s">
        <v>627</v>
      </c>
      <c r="G53" s="36" t="s">
        <v>779</v>
      </c>
      <c r="H53" s="33" t="str">
        <f t="shared" si="1"/>
        <v>9786315858963</v>
      </c>
      <c r="I53" s="33" t="str">
        <f t="shared" si="2"/>
        <v>6004563487</v>
      </c>
      <c r="J53" s="34">
        <f t="shared" si="3"/>
        <v>10.98</v>
      </c>
      <c r="K53" s="34" t="str">
        <f t="shared" si="4"/>
        <v>C/W</v>
      </c>
      <c r="L53" s="35">
        <f t="shared" si="5"/>
        <v>42052</v>
      </c>
      <c r="M53" s="34"/>
    </row>
    <row r="54" spans="1:13" ht="12.75">
      <c r="A54" s="28" t="str">
        <f t="shared" si="0"/>
        <v>Mavericks</v>
      </c>
      <c r="B54" s="28" t="s">
        <v>397</v>
      </c>
      <c r="C54" s="28" t="s">
        <v>396</v>
      </c>
      <c r="D54" s="37" t="s">
        <v>398</v>
      </c>
      <c r="E54" s="30">
        <v>843930015696</v>
      </c>
      <c r="F54" s="31" t="s">
        <v>690</v>
      </c>
      <c r="G54" s="36" t="s">
        <v>779</v>
      </c>
      <c r="H54" s="33" t="str">
        <f t="shared" si="1"/>
        <v>9786316024190</v>
      </c>
      <c r="I54" s="33" t="str">
        <f t="shared" si="2"/>
        <v>6004580008</v>
      </c>
      <c r="J54" s="34">
        <f t="shared" si="3"/>
        <v>17.98</v>
      </c>
      <c r="K54" s="34" t="str">
        <f t="shared" si="4"/>
        <v>C/W</v>
      </c>
      <c r="L54" s="35">
        <f t="shared" si="5"/>
        <v>42157</v>
      </c>
      <c r="M54" s="34">
        <f>VLOOKUP(E54,DATA,16,FALSE)</f>
        <v>12.38</v>
      </c>
    </row>
    <row r="55" spans="1:13" ht="12.75">
      <c r="A55" s="28" t="str">
        <f t="shared" si="0"/>
        <v>Punch Brothers</v>
      </c>
      <c r="B55" s="28" t="s">
        <v>394</v>
      </c>
      <c r="C55" s="28" t="s">
        <v>396</v>
      </c>
      <c r="D55" s="37" t="s">
        <v>391</v>
      </c>
      <c r="E55" s="30">
        <v>75597952704</v>
      </c>
      <c r="F55" s="31" t="s">
        <v>627</v>
      </c>
      <c r="G55" s="36" t="s">
        <v>692</v>
      </c>
      <c r="H55" s="33" t="str">
        <f t="shared" si="1"/>
        <v>9786315847622</v>
      </c>
      <c r="I55" s="33" t="str">
        <f t="shared" si="2"/>
        <v>6004562353</v>
      </c>
      <c r="J55" s="34">
        <f t="shared" si="3"/>
        <v>16.98</v>
      </c>
      <c r="K55" s="34" t="str">
        <f t="shared" si="4"/>
        <v>POP</v>
      </c>
      <c r="L55" s="35">
        <f t="shared" si="5"/>
        <v>42031</v>
      </c>
      <c r="M55" s="34"/>
    </row>
    <row r="56" spans="1:13" ht="12.75">
      <c r="A56" s="28" t="str">
        <f t="shared" si="0"/>
        <v>Punch Brothers</v>
      </c>
      <c r="B56" s="28" t="s">
        <v>394</v>
      </c>
      <c r="C56" s="28" t="s">
        <v>396</v>
      </c>
      <c r="D56" s="37" t="s">
        <v>391</v>
      </c>
      <c r="E56" s="30">
        <v>75597952704</v>
      </c>
      <c r="F56" s="31" t="s">
        <v>690</v>
      </c>
      <c r="G56" s="36" t="s">
        <v>692</v>
      </c>
      <c r="H56" s="33" t="str">
        <f t="shared" si="1"/>
        <v>9786315847622</v>
      </c>
      <c r="I56" s="33" t="str">
        <f t="shared" si="2"/>
        <v>6004562353</v>
      </c>
      <c r="J56" s="34">
        <f t="shared" si="3"/>
        <v>16.98</v>
      </c>
      <c r="K56" s="34" t="str">
        <f t="shared" si="4"/>
        <v>POP</v>
      </c>
      <c r="L56" s="35">
        <f t="shared" si="5"/>
        <v>42031</v>
      </c>
      <c r="M56" s="34">
        <f>VLOOKUP(E56,DATA,16,FALSE)</f>
        <v>12.9</v>
      </c>
    </row>
    <row r="57" spans="1:13" ht="12.75">
      <c r="A57" s="28" t="str">
        <f t="shared" si="0"/>
        <v>Committed</v>
      </c>
      <c r="B57" s="28" t="s">
        <v>535</v>
      </c>
      <c r="C57" s="28" t="s">
        <v>533</v>
      </c>
      <c r="D57" s="37" t="s">
        <v>537</v>
      </c>
      <c r="E57" s="30">
        <v>862425000139</v>
      </c>
      <c r="F57" s="31" t="s">
        <v>627</v>
      </c>
      <c r="G57" s="36" t="s">
        <v>673</v>
      </c>
      <c r="H57" s="33" t="str">
        <f t="shared" si="1"/>
        <v>9786316304667</v>
      </c>
      <c r="I57" s="33" t="str">
        <f t="shared" si="2"/>
        <v>6004607977</v>
      </c>
      <c r="J57" s="34">
        <f t="shared" si="3"/>
        <v>7.98</v>
      </c>
      <c r="K57" s="34" t="str">
        <f t="shared" si="4"/>
        <v>XMAS</v>
      </c>
      <c r="L57" s="35">
        <f t="shared" si="5"/>
        <v>42328</v>
      </c>
      <c r="M57" s="34"/>
    </row>
    <row r="58" spans="1:13" ht="12.75">
      <c r="A58" s="28" t="str">
        <f t="shared" si="0"/>
        <v>James, Bob</v>
      </c>
      <c r="B58" s="28" t="s">
        <v>538</v>
      </c>
      <c r="C58" s="28" t="s">
        <v>533</v>
      </c>
      <c r="D58" s="37" t="s">
        <v>539</v>
      </c>
      <c r="E58" s="30">
        <v>86792328027</v>
      </c>
      <c r="F58" s="31" t="s">
        <v>627</v>
      </c>
      <c r="G58" s="36" t="s">
        <v>656</v>
      </c>
      <c r="H58" s="33" t="str">
        <f t="shared" si="1"/>
        <v>9786316206374</v>
      </c>
      <c r="I58" s="33" t="str">
        <f t="shared" si="2"/>
        <v>6004598221</v>
      </c>
      <c r="J58" s="34">
        <f t="shared" si="3"/>
        <v>13.98</v>
      </c>
      <c r="K58" s="34" t="str">
        <f t="shared" si="4"/>
        <v>JAZZ</v>
      </c>
      <c r="L58" s="35">
        <f t="shared" si="5"/>
        <v>42265</v>
      </c>
      <c r="M58" s="34"/>
    </row>
    <row r="59" spans="1:13" s="60" customFormat="1" ht="12.75">
      <c r="A59" s="52" t="str">
        <f t="shared" si="0"/>
        <v>Pentatonix</v>
      </c>
      <c r="B59" s="52" t="s">
        <v>534</v>
      </c>
      <c r="C59" s="52" t="s">
        <v>533</v>
      </c>
      <c r="D59" s="61" t="s">
        <v>536</v>
      </c>
      <c r="E59" s="54">
        <v>888430969025</v>
      </c>
      <c r="F59" s="55" t="s">
        <v>627</v>
      </c>
      <c r="G59" s="56" t="s">
        <v>640</v>
      </c>
      <c r="H59" s="57" t="str">
        <f t="shared" si="1"/>
        <v>9786315706585</v>
      </c>
      <c r="I59" s="57" t="str">
        <f t="shared" si="2"/>
        <v>6004548255</v>
      </c>
      <c r="J59" s="58">
        <f t="shared" si="3"/>
        <v>9.98</v>
      </c>
      <c r="K59" s="58" t="str">
        <f t="shared" si="4"/>
        <v>XMAS</v>
      </c>
      <c r="L59" s="59">
        <f t="shared" si="5"/>
        <v>41933</v>
      </c>
      <c r="M59" s="58"/>
    </row>
    <row r="60" spans="1:13" ht="12.75">
      <c r="A60" s="28" t="e">
        <f t="shared" si="0"/>
        <v>#N/A</v>
      </c>
      <c r="B60" s="28" t="s">
        <v>541</v>
      </c>
      <c r="C60" s="28" t="s">
        <v>533</v>
      </c>
      <c r="D60" s="37" t="s">
        <v>540</v>
      </c>
      <c r="E60" s="38" t="s">
        <v>626</v>
      </c>
      <c r="F60" s="39" t="s">
        <v>626</v>
      </c>
      <c r="G60" s="40" t="s">
        <v>626</v>
      </c>
      <c r="H60" s="33" t="e">
        <f t="shared" si="1"/>
        <v>#N/A</v>
      </c>
      <c r="I60" s="33" t="e">
        <f t="shared" si="2"/>
        <v>#N/A</v>
      </c>
      <c r="J60" s="34" t="e">
        <f t="shared" si="3"/>
        <v>#N/A</v>
      </c>
      <c r="K60" s="34" t="e">
        <f t="shared" si="4"/>
        <v>#N/A</v>
      </c>
      <c r="L60" s="35" t="e">
        <f t="shared" si="5"/>
        <v>#N/A</v>
      </c>
      <c r="M60" s="34"/>
    </row>
    <row r="61" spans="1:13" ht="12.75">
      <c r="A61" s="28" t="e">
        <f t="shared" si="0"/>
        <v>#N/A</v>
      </c>
      <c r="B61" s="28" t="s">
        <v>542</v>
      </c>
      <c r="C61" s="28" t="s">
        <v>533</v>
      </c>
      <c r="D61" s="37" t="s">
        <v>544</v>
      </c>
      <c r="E61" s="30" t="s">
        <v>626</v>
      </c>
      <c r="F61" s="31" t="s">
        <v>626</v>
      </c>
      <c r="G61" s="32" t="s">
        <v>626</v>
      </c>
      <c r="H61" s="33" t="e">
        <f t="shared" si="1"/>
        <v>#N/A</v>
      </c>
      <c r="I61" s="33" t="e">
        <f t="shared" si="2"/>
        <v>#N/A</v>
      </c>
      <c r="J61" s="34" t="e">
        <f t="shared" si="3"/>
        <v>#N/A</v>
      </c>
      <c r="K61" s="34" t="e">
        <f t="shared" si="4"/>
        <v>#N/A</v>
      </c>
      <c r="L61" s="35" t="e">
        <f t="shared" si="5"/>
        <v>#N/A</v>
      </c>
      <c r="M61" s="34"/>
    </row>
    <row r="62" spans="1:13" ht="12.75">
      <c r="A62" s="28" t="str">
        <f t="shared" si="0"/>
        <v>Feather, Lorraine</v>
      </c>
      <c r="B62" s="28" t="s">
        <v>256</v>
      </c>
      <c r="C62" s="28" t="s">
        <v>543</v>
      </c>
      <c r="D62" s="37" t="s">
        <v>545</v>
      </c>
      <c r="E62" s="30">
        <v>700261424316</v>
      </c>
      <c r="F62" s="31" t="s">
        <v>627</v>
      </c>
      <c r="G62" s="36" t="s">
        <v>741</v>
      </c>
      <c r="H62" s="33" t="str">
        <f t="shared" si="1"/>
        <v>9786316183606</v>
      </c>
      <c r="I62" s="33" t="str">
        <f t="shared" si="2"/>
        <v>6004595944</v>
      </c>
      <c r="J62" s="34">
        <f t="shared" si="3"/>
        <v>15.99</v>
      </c>
      <c r="K62" s="34" t="str">
        <f t="shared" si="4"/>
        <v>JAZZ</v>
      </c>
      <c r="L62" s="35">
        <f t="shared" si="5"/>
        <v>42223</v>
      </c>
      <c r="M62" s="34"/>
    </row>
    <row r="63" spans="1:13" ht="12.75">
      <c r="A63" s="28" t="str">
        <f t="shared" si="0"/>
        <v>Greene, Jimmy</v>
      </c>
      <c r="B63" s="28" t="s">
        <v>553</v>
      </c>
      <c r="C63" s="28" t="s">
        <v>543</v>
      </c>
      <c r="D63" s="37" t="s">
        <v>552</v>
      </c>
      <c r="E63" s="30">
        <v>673203109322</v>
      </c>
      <c r="F63" s="31" t="s">
        <v>627</v>
      </c>
      <c r="G63" s="36" t="s">
        <v>668</v>
      </c>
      <c r="H63" s="33" t="str">
        <f t="shared" si="1"/>
        <v>9786315775659</v>
      </c>
      <c r="I63" s="33" t="str">
        <f t="shared" si="2"/>
        <v>6004555162</v>
      </c>
      <c r="J63" s="34">
        <f t="shared" si="3"/>
        <v>17.98</v>
      </c>
      <c r="K63" s="34" t="str">
        <f t="shared" si="4"/>
        <v>JAZZ</v>
      </c>
      <c r="L63" s="35">
        <f t="shared" si="5"/>
        <v>41967</v>
      </c>
      <c r="M63" s="34"/>
    </row>
    <row r="64" spans="1:13" ht="12.75">
      <c r="A64" s="28" t="str">
        <f t="shared" si="0"/>
        <v>Williams, Patrick</v>
      </c>
      <c r="B64" s="28" t="s">
        <v>547</v>
      </c>
      <c r="C64" s="28" t="s">
        <v>543</v>
      </c>
      <c r="D64" s="37" t="s">
        <v>546</v>
      </c>
      <c r="E64" s="30">
        <v>30206243222</v>
      </c>
      <c r="F64" s="31" t="s">
        <v>627</v>
      </c>
      <c r="G64" s="36" t="s">
        <v>755</v>
      </c>
      <c r="H64" s="33" t="str">
        <f t="shared" si="1"/>
        <v>9786316220257</v>
      </c>
      <c r="I64" s="33" t="str">
        <f t="shared" si="2"/>
        <v>6004599609</v>
      </c>
      <c r="J64" s="34">
        <f t="shared" si="3"/>
        <v>11.98</v>
      </c>
      <c r="K64" s="34" t="str">
        <f t="shared" si="4"/>
        <v>JAZZ</v>
      </c>
      <c r="L64" s="35">
        <f t="shared" si="5"/>
        <v>42279</v>
      </c>
      <c r="M64" s="34"/>
    </row>
    <row r="65" spans="1:13" ht="12.75">
      <c r="A65" s="28" t="e">
        <f t="shared" si="0"/>
        <v>#N/A</v>
      </c>
      <c r="B65" s="28" t="s">
        <v>548</v>
      </c>
      <c r="C65" s="28" t="s">
        <v>543</v>
      </c>
      <c r="D65" s="37" t="s">
        <v>549</v>
      </c>
      <c r="E65" s="30" t="s">
        <v>626</v>
      </c>
      <c r="F65" s="31" t="s">
        <v>626</v>
      </c>
      <c r="G65" s="32" t="s">
        <v>626</v>
      </c>
      <c r="H65" s="33" t="e">
        <f t="shared" si="1"/>
        <v>#N/A</v>
      </c>
      <c r="I65" s="33" t="e">
        <f t="shared" si="2"/>
        <v>#N/A</v>
      </c>
      <c r="J65" s="34" t="e">
        <f t="shared" si="3"/>
        <v>#N/A</v>
      </c>
      <c r="K65" s="34" t="e">
        <f t="shared" si="4"/>
        <v>#N/A</v>
      </c>
      <c r="L65" s="35" t="e">
        <f t="shared" si="5"/>
        <v>#N/A</v>
      </c>
      <c r="M65" s="34"/>
    </row>
    <row r="66" spans="1:13" s="60" customFormat="1" ht="12.75">
      <c r="A66" s="52" t="e">
        <f t="shared" si="0"/>
        <v>#N/A</v>
      </c>
      <c r="B66" s="52" t="s">
        <v>550</v>
      </c>
      <c r="C66" s="52" t="s">
        <v>543</v>
      </c>
      <c r="D66" s="61" t="s">
        <v>551</v>
      </c>
      <c r="E66" s="54" t="s">
        <v>626</v>
      </c>
      <c r="F66" s="55" t="s">
        <v>626</v>
      </c>
      <c r="G66" s="62" t="s">
        <v>626</v>
      </c>
      <c r="H66" s="57" t="e">
        <f t="shared" si="1"/>
        <v>#N/A</v>
      </c>
      <c r="I66" s="57" t="e">
        <f t="shared" si="2"/>
        <v>#N/A</v>
      </c>
      <c r="J66" s="58" t="e">
        <f t="shared" si="3"/>
        <v>#N/A</v>
      </c>
      <c r="K66" s="58" t="e">
        <f t="shared" si="4"/>
        <v>#N/A</v>
      </c>
      <c r="L66" s="59" t="e">
        <f t="shared" si="5"/>
        <v>#N/A</v>
      </c>
      <c r="M66" s="58"/>
    </row>
    <row r="67" spans="1:13" ht="12.75">
      <c r="A67" s="28" t="str">
        <f aca="true" t="shared" si="6" ref="A67:A136">VLOOKUP(E67,DATA,2,FALSE)</f>
        <v>Bradley, Dale Ann</v>
      </c>
      <c r="B67" s="28" t="s">
        <v>413</v>
      </c>
      <c r="C67" s="28" t="s">
        <v>412</v>
      </c>
      <c r="D67" s="37" t="s">
        <v>422</v>
      </c>
      <c r="E67" s="30">
        <v>755757119627</v>
      </c>
      <c r="F67" s="31" t="s">
        <v>627</v>
      </c>
      <c r="G67" s="36" t="s">
        <v>677</v>
      </c>
      <c r="H67" s="33" t="str">
        <f aca="true" t="shared" si="7" ref="H67:H136">VLOOKUP(E67,DATA,5,FALSE)</f>
        <v>9786316062512</v>
      </c>
      <c r="I67" s="33" t="str">
        <f aca="true" t="shared" si="8" ref="I67:I136">VLOOKUP(E67,DATA,6,FALSE)</f>
        <v>6004583840</v>
      </c>
      <c r="J67" s="34">
        <f aca="true" t="shared" si="9" ref="J67:J136">VLOOKUP(E67,DATA,7,FALSE)</f>
        <v>14.9</v>
      </c>
      <c r="K67" s="34" t="str">
        <f aca="true" t="shared" si="10" ref="K67:K136">VLOOKUP(E67,DATA,8,FALSE)</f>
        <v>BLGR</v>
      </c>
      <c r="L67" s="35">
        <f aca="true" t="shared" si="11" ref="L67:L136">VLOOKUP(E67,DATA,9,FALSE)</f>
        <v>42164</v>
      </c>
      <c r="M67" s="34"/>
    </row>
    <row r="68" spans="1:13" ht="12.75">
      <c r="A68" s="28" t="str">
        <f t="shared" si="6"/>
        <v>Lawson, Doyle</v>
      </c>
      <c r="B68" s="28" t="s">
        <v>415</v>
      </c>
      <c r="C68" s="28" t="s">
        <v>412</v>
      </c>
      <c r="D68" s="37" t="s">
        <v>420</v>
      </c>
      <c r="E68" s="30">
        <v>783895157324</v>
      </c>
      <c r="F68" s="31" t="s">
        <v>627</v>
      </c>
      <c r="G68" s="36" t="s">
        <v>684</v>
      </c>
      <c r="H68" s="33" t="str">
        <f t="shared" si="7"/>
        <v>9786315808586</v>
      </c>
      <c r="I68" s="33" t="str">
        <f t="shared" si="8"/>
        <v>6004558449</v>
      </c>
      <c r="J68" s="34">
        <f t="shared" si="9"/>
        <v>13.99</v>
      </c>
      <c r="K68" s="34" t="str">
        <f t="shared" si="10"/>
        <v>BLGR</v>
      </c>
      <c r="L68" s="35">
        <f t="shared" si="11"/>
        <v>42031</v>
      </c>
      <c r="M68" s="34"/>
    </row>
    <row r="69" spans="1:13" s="60" customFormat="1" ht="12.75">
      <c r="A69" s="52" t="str">
        <f t="shared" si="6"/>
        <v>SteelDrivers</v>
      </c>
      <c r="B69" s="52" t="s">
        <v>417</v>
      </c>
      <c r="C69" s="52" t="s">
        <v>412</v>
      </c>
      <c r="D69" s="61" t="s">
        <v>418</v>
      </c>
      <c r="E69" s="54">
        <v>11661918023</v>
      </c>
      <c r="F69" s="55" t="s">
        <v>627</v>
      </c>
      <c r="G69" s="56" t="s">
        <v>782</v>
      </c>
      <c r="H69" s="57" t="str">
        <f t="shared" si="7"/>
        <v>9786316076649</v>
      </c>
      <c r="I69" s="57" t="str">
        <f t="shared" si="8"/>
        <v>6004585252</v>
      </c>
      <c r="J69" s="58">
        <f t="shared" si="9"/>
        <v>15.98</v>
      </c>
      <c r="K69" s="58" t="str">
        <f t="shared" si="10"/>
        <v>BLGR</v>
      </c>
      <c r="L69" s="59">
        <f t="shared" si="11"/>
        <v>42171</v>
      </c>
      <c r="M69" s="58"/>
    </row>
    <row r="70" spans="1:13" ht="12.75">
      <c r="A70" s="28" t="e">
        <f t="shared" si="6"/>
        <v>#N/A</v>
      </c>
      <c r="B70" s="28" t="s">
        <v>414</v>
      </c>
      <c r="C70" s="28" t="s">
        <v>412</v>
      </c>
      <c r="D70" s="37" t="s">
        <v>421</v>
      </c>
      <c r="E70" s="30">
        <v>766397463926</v>
      </c>
      <c r="F70" s="31" t="s">
        <v>627</v>
      </c>
      <c r="G70" s="36" t="s">
        <v>760</v>
      </c>
      <c r="H70" s="33" t="e">
        <f t="shared" si="7"/>
        <v>#N/A</v>
      </c>
      <c r="I70" s="33" t="e">
        <f t="shared" si="8"/>
        <v>#N/A</v>
      </c>
      <c r="J70" s="34" t="e">
        <f t="shared" si="9"/>
        <v>#N/A</v>
      </c>
      <c r="K70" s="34" t="e">
        <f t="shared" si="10"/>
        <v>#N/A</v>
      </c>
      <c r="L70" s="35" t="e">
        <f t="shared" si="11"/>
        <v>#N/A</v>
      </c>
      <c r="M70" s="34"/>
    </row>
    <row r="71" spans="1:13" ht="12.75">
      <c r="A71" s="28" t="e">
        <f t="shared" si="6"/>
        <v>#N/A</v>
      </c>
      <c r="B71" s="28" t="s">
        <v>416</v>
      </c>
      <c r="C71" s="28" t="s">
        <v>412</v>
      </c>
      <c r="D71" s="37" t="s">
        <v>419</v>
      </c>
      <c r="E71" s="30" t="s">
        <v>626</v>
      </c>
      <c r="F71" s="31" t="s">
        <v>626</v>
      </c>
      <c r="G71" s="32" t="s">
        <v>626</v>
      </c>
      <c r="H71" s="33" t="e">
        <f t="shared" si="7"/>
        <v>#N/A</v>
      </c>
      <c r="I71" s="33" t="e">
        <f t="shared" si="8"/>
        <v>#N/A</v>
      </c>
      <c r="J71" s="34" t="e">
        <f t="shared" si="9"/>
        <v>#N/A</v>
      </c>
      <c r="K71" s="34" t="e">
        <f t="shared" si="10"/>
        <v>#N/A</v>
      </c>
      <c r="L71" s="35" t="e">
        <f t="shared" si="11"/>
        <v>#N/A</v>
      </c>
      <c r="M71" s="34"/>
    </row>
    <row r="72" spans="1:13" ht="12.75">
      <c r="A72" s="28" t="str">
        <f t="shared" si="6"/>
        <v>Cedric Burnside Project</v>
      </c>
      <c r="B72" s="28" t="s">
        <v>424</v>
      </c>
      <c r="C72" s="28" t="s">
        <v>423</v>
      </c>
      <c r="D72" s="37" t="s">
        <v>432</v>
      </c>
      <c r="E72" s="30">
        <v>888295234153</v>
      </c>
      <c r="F72" s="31" t="s">
        <v>627</v>
      </c>
      <c r="G72" s="32" t="s">
        <v>793</v>
      </c>
      <c r="H72" s="33" t="str">
        <f t="shared" si="7"/>
        <v>9786316228291</v>
      </c>
      <c r="I72" s="33" t="str">
        <f t="shared" si="8"/>
        <v>6004600394</v>
      </c>
      <c r="J72" s="34">
        <f t="shared" si="9"/>
        <v>20.98</v>
      </c>
      <c r="K72" s="34" t="str">
        <f t="shared" si="10"/>
        <v>BLUE</v>
      </c>
      <c r="L72" s="35">
        <f t="shared" si="11"/>
        <v>42108</v>
      </c>
      <c r="M72" s="34"/>
    </row>
    <row r="73" spans="1:13" ht="12.75">
      <c r="A73" s="28" t="str">
        <f t="shared" si="6"/>
        <v>Copeland, Shemekia</v>
      </c>
      <c r="B73" s="28" t="s">
        <v>425</v>
      </c>
      <c r="C73" s="28" t="s">
        <v>423</v>
      </c>
      <c r="D73" s="37" t="s">
        <v>431</v>
      </c>
      <c r="E73" s="30">
        <v>14551496625</v>
      </c>
      <c r="F73" s="31" t="s">
        <v>627</v>
      </c>
      <c r="G73" s="36" t="s">
        <v>769</v>
      </c>
      <c r="H73" s="33" t="str">
        <f t="shared" si="7"/>
        <v>9786316206817</v>
      </c>
      <c r="I73" s="33" t="str">
        <f t="shared" si="8"/>
        <v>6004598265</v>
      </c>
      <c r="J73" s="34">
        <f t="shared" si="9"/>
        <v>17.98</v>
      </c>
      <c r="K73" s="34" t="str">
        <f t="shared" si="10"/>
        <v>BLUE</v>
      </c>
      <c r="L73" s="35">
        <f t="shared" si="11"/>
        <v>42258</v>
      </c>
      <c r="M73" s="34"/>
    </row>
    <row r="74" spans="1:13" s="60" customFormat="1" ht="12.75">
      <c r="A74" s="52" t="str">
        <f t="shared" si="6"/>
        <v>Guy, Buddy</v>
      </c>
      <c r="B74" s="52" t="s">
        <v>389</v>
      </c>
      <c r="C74" s="52" t="s">
        <v>423</v>
      </c>
      <c r="D74" s="61" t="s">
        <v>430</v>
      </c>
      <c r="E74" s="54">
        <v>888751203723</v>
      </c>
      <c r="F74" s="55" t="s">
        <v>627</v>
      </c>
      <c r="G74" s="56" t="s">
        <v>640</v>
      </c>
      <c r="H74" s="57" t="str">
        <f t="shared" si="7"/>
        <v>9786316159588</v>
      </c>
      <c r="I74" s="57" t="str">
        <f t="shared" si="8"/>
        <v>6004593542</v>
      </c>
      <c r="J74" s="58">
        <f t="shared" si="9"/>
        <v>11.98</v>
      </c>
      <c r="K74" s="58" t="str">
        <f t="shared" si="10"/>
        <v>BLUE</v>
      </c>
      <c r="L74" s="59">
        <f t="shared" si="11"/>
        <v>42216</v>
      </c>
      <c r="M74" s="58"/>
    </row>
    <row r="75" spans="1:13" s="60" customFormat="1" ht="12.75">
      <c r="A75" s="52" t="str">
        <f t="shared" si="6"/>
        <v>Guy, Buddy</v>
      </c>
      <c r="B75" s="52" t="s">
        <v>389</v>
      </c>
      <c r="C75" s="52" t="s">
        <v>423</v>
      </c>
      <c r="D75" s="61" t="s">
        <v>430</v>
      </c>
      <c r="E75" s="54">
        <v>888751203716</v>
      </c>
      <c r="F75" s="55" t="s">
        <v>690</v>
      </c>
      <c r="G75" s="56" t="s">
        <v>640</v>
      </c>
      <c r="H75" s="57" t="str">
        <f t="shared" si="7"/>
        <v>9786316201966</v>
      </c>
      <c r="I75" s="57" t="str">
        <f t="shared" si="8"/>
        <v>6004597780</v>
      </c>
      <c r="J75" s="58">
        <f t="shared" si="9"/>
        <v>25.98</v>
      </c>
      <c r="K75" s="58" t="str">
        <f t="shared" si="10"/>
        <v>BLUE</v>
      </c>
      <c r="L75" s="59">
        <f t="shared" si="11"/>
        <v>42244</v>
      </c>
      <c r="M75" s="58">
        <f>VLOOKUP(E75,DATA,16,FALSE)</f>
        <v>18.56</v>
      </c>
    </row>
    <row r="76" spans="1:13" ht="12.75">
      <c r="A76" s="28" t="str">
        <f t="shared" si="6"/>
        <v>LaVette, Bettye</v>
      </c>
      <c r="B76" s="28" t="s">
        <v>426</v>
      </c>
      <c r="C76" s="28" t="s">
        <v>423</v>
      </c>
      <c r="D76" s="37" t="s">
        <v>429</v>
      </c>
      <c r="E76" s="30">
        <v>760137687221</v>
      </c>
      <c r="F76" s="31" t="s">
        <v>627</v>
      </c>
      <c r="G76" s="36" t="s">
        <v>649</v>
      </c>
      <c r="H76" s="33" t="str">
        <f t="shared" si="7"/>
        <v>9786315813016</v>
      </c>
      <c r="I76" s="33" t="str">
        <f t="shared" si="8"/>
        <v>6004558892</v>
      </c>
      <c r="J76" s="34">
        <f t="shared" si="9"/>
        <v>16.990000000000002</v>
      </c>
      <c r="K76" s="34" t="str">
        <f t="shared" si="10"/>
        <v>SOUL</v>
      </c>
      <c r="L76" s="35">
        <f t="shared" si="11"/>
        <v>42031</v>
      </c>
      <c r="M76" s="34"/>
    </row>
    <row r="77" spans="1:13" ht="12.75">
      <c r="A77" s="28" t="str">
        <f t="shared" si="6"/>
        <v>Various</v>
      </c>
      <c r="B77" s="28" t="s">
        <v>427</v>
      </c>
      <c r="C77" s="28" t="s">
        <v>423</v>
      </c>
      <c r="D77" s="37" t="s">
        <v>428</v>
      </c>
      <c r="E77" s="30">
        <v>820236110676</v>
      </c>
      <c r="F77" s="31" t="s">
        <v>627</v>
      </c>
      <c r="G77" s="36" t="s">
        <v>720</v>
      </c>
      <c r="H77" s="33" t="str">
        <f t="shared" si="7"/>
        <v>9786316167583</v>
      </c>
      <c r="I77" s="33" t="str">
        <f t="shared" si="8"/>
        <v>6004594342</v>
      </c>
      <c r="J77" s="34">
        <f t="shared" si="9"/>
        <v>19.98</v>
      </c>
      <c r="K77" s="34" t="str">
        <f t="shared" si="10"/>
        <v>BLUE</v>
      </c>
      <c r="L77" s="35">
        <f t="shared" si="11"/>
        <v>42209</v>
      </c>
      <c r="M77" s="34"/>
    </row>
    <row r="78" spans="1:13" ht="25.5">
      <c r="A78" s="28" t="str">
        <f t="shared" si="6"/>
        <v>Father John Misty</v>
      </c>
      <c r="B78" s="28" t="s">
        <v>572</v>
      </c>
      <c r="C78" s="28" t="s">
        <v>562</v>
      </c>
      <c r="D78" s="37" t="s">
        <v>564</v>
      </c>
      <c r="E78" s="30">
        <v>98787111538</v>
      </c>
      <c r="F78" s="31" t="s">
        <v>690</v>
      </c>
      <c r="G78" s="36" t="s">
        <v>697</v>
      </c>
      <c r="H78" s="33" t="str">
        <f t="shared" si="7"/>
        <v>9786315851377</v>
      </c>
      <c r="I78" s="33" t="str">
        <f t="shared" si="8"/>
        <v>6004562728</v>
      </c>
      <c r="J78" s="34">
        <f t="shared" si="9"/>
        <v>42.980000000000004</v>
      </c>
      <c r="K78" s="34" t="str">
        <f t="shared" si="10"/>
        <v>POP</v>
      </c>
      <c r="L78" s="35">
        <f t="shared" si="11"/>
        <v>42045</v>
      </c>
      <c r="M78" s="34">
        <f>VLOOKUP(E78,DATA,16,FALSE)</f>
        <v>32.980000000000004</v>
      </c>
    </row>
    <row r="79" spans="1:13" ht="12.75">
      <c r="A79" s="28" t="str">
        <f t="shared" si="6"/>
        <v>Grateful Dead</v>
      </c>
      <c r="B79" s="28" t="s">
        <v>568</v>
      </c>
      <c r="C79" s="28" t="s">
        <v>562</v>
      </c>
      <c r="D79" s="37" t="s">
        <v>567</v>
      </c>
      <c r="E79" s="30">
        <v>81227954079</v>
      </c>
      <c r="F79" s="31" t="s">
        <v>627</v>
      </c>
      <c r="G79" s="36" t="s">
        <v>705</v>
      </c>
      <c r="H79" s="33" t="str">
        <f t="shared" si="7"/>
        <v>9786316205926</v>
      </c>
      <c r="I79" s="33" t="str">
        <f t="shared" si="8"/>
        <v>6004598176</v>
      </c>
      <c r="J79" s="34">
        <f t="shared" si="9"/>
        <v>44.980000000000004</v>
      </c>
      <c r="K79" s="34" t="str">
        <f t="shared" si="10"/>
        <v>POP</v>
      </c>
      <c r="L79" s="35">
        <f t="shared" si="11"/>
        <v>42265</v>
      </c>
      <c r="M79" s="34"/>
    </row>
    <row r="80" spans="1:13" ht="12.75">
      <c r="A80" s="28" t="str">
        <f t="shared" si="6"/>
        <v>Of Monsters And Men</v>
      </c>
      <c r="B80" s="28" t="s">
        <v>573</v>
      </c>
      <c r="C80" s="28" t="s">
        <v>562</v>
      </c>
      <c r="D80" s="37" t="s">
        <v>563</v>
      </c>
      <c r="E80" s="30">
        <v>602547285010</v>
      </c>
      <c r="F80" s="31" t="s">
        <v>627</v>
      </c>
      <c r="G80" s="36" t="s">
        <v>689</v>
      </c>
      <c r="H80" s="33" t="str">
        <f t="shared" si="7"/>
        <v>9786316076601</v>
      </c>
      <c r="I80" s="33" t="str">
        <f t="shared" si="8"/>
        <v>6004585248</v>
      </c>
      <c r="J80" s="34">
        <f t="shared" si="9"/>
        <v>19.98</v>
      </c>
      <c r="K80" s="34" t="str">
        <f t="shared" si="10"/>
        <v>POP</v>
      </c>
      <c r="L80" s="35">
        <f t="shared" si="11"/>
        <v>42164</v>
      </c>
      <c r="M80" s="34"/>
    </row>
    <row r="81" spans="1:13" ht="12.75">
      <c r="A81" s="28" t="str">
        <f t="shared" si="6"/>
        <v>Rolling Stones</v>
      </c>
      <c r="B81" s="28" t="s">
        <v>571</v>
      </c>
      <c r="C81" s="28" t="s">
        <v>562</v>
      </c>
      <c r="D81" s="37" t="s">
        <v>566</v>
      </c>
      <c r="E81" s="30">
        <v>602537648429</v>
      </c>
      <c r="F81" s="31" t="s">
        <v>627</v>
      </c>
      <c r="G81" s="36" t="s">
        <v>781</v>
      </c>
      <c r="H81" s="33" t="str">
        <f t="shared" si="7"/>
        <v>9786316061102</v>
      </c>
      <c r="I81" s="33" t="str">
        <f t="shared" si="8"/>
        <v>6004583699</v>
      </c>
      <c r="J81" s="34">
        <f t="shared" si="9"/>
        <v>179.98</v>
      </c>
      <c r="K81" s="34" t="str">
        <f t="shared" si="10"/>
        <v>POP</v>
      </c>
      <c r="L81" s="35">
        <f t="shared" si="11"/>
        <v>42164</v>
      </c>
      <c r="M81" s="34"/>
    </row>
    <row r="82" spans="1:13" s="60" customFormat="1" ht="25.5">
      <c r="A82" s="52" t="str">
        <f t="shared" si="6"/>
        <v>Various</v>
      </c>
      <c r="B82" s="52" t="s">
        <v>515</v>
      </c>
      <c r="C82" s="52" t="s">
        <v>562</v>
      </c>
      <c r="D82" s="61" t="s">
        <v>565</v>
      </c>
      <c r="E82" s="54">
        <v>630814021610</v>
      </c>
      <c r="F82" s="55" t="s">
        <v>627</v>
      </c>
      <c r="G82" s="56" t="s">
        <v>786</v>
      </c>
      <c r="H82" s="57" t="str">
        <f t="shared" si="7"/>
        <v>9786315762888</v>
      </c>
      <c r="I82" s="57" t="str">
        <f t="shared" si="8"/>
        <v>6004553885</v>
      </c>
      <c r="J82" s="58">
        <f t="shared" si="9"/>
        <v>469.98</v>
      </c>
      <c r="K82" s="58" t="str">
        <f t="shared" si="10"/>
        <v>BLUE</v>
      </c>
      <c r="L82" s="59">
        <f t="shared" si="11"/>
        <v>41960</v>
      </c>
      <c r="M82" s="58"/>
    </row>
    <row r="83" spans="1:13" ht="25.5">
      <c r="A83" s="28" t="e">
        <f t="shared" si="6"/>
        <v>#N/A</v>
      </c>
      <c r="B83" s="28" t="s">
        <v>570</v>
      </c>
      <c r="C83" s="28" t="s">
        <v>562</v>
      </c>
      <c r="D83" s="37" t="s">
        <v>569</v>
      </c>
      <c r="E83" s="30" t="s">
        <v>789</v>
      </c>
      <c r="F83" s="31" t="s">
        <v>627</v>
      </c>
      <c r="G83" s="36" t="s">
        <v>681</v>
      </c>
      <c r="H83" s="33" t="e">
        <f t="shared" si="7"/>
        <v>#N/A</v>
      </c>
      <c r="I83" s="33" t="e">
        <f t="shared" si="8"/>
        <v>#N/A</v>
      </c>
      <c r="J83" s="34" t="e">
        <f t="shared" si="9"/>
        <v>#N/A</v>
      </c>
      <c r="K83" s="34" t="e">
        <f t="shared" si="10"/>
        <v>#N/A</v>
      </c>
      <c r="L83" s="35" t="e">
        <f t="shared" si="11"/>
        <v>#N/A</v>
      </c>
      <c r="M83" s="34"/>
    </row>
    <row r="84" spans="1:13" s="60" customFormat="1" ht="12.75">
      <c r="A84" s="52" t="s">
        <v>2384</v>
      </c>
      <c r="B84" s="52" t="s">
        <v>2384</v>
      </c>
      <c r="C84" s="52" t="s">
        <v>2383</v>
      </c>
      <c r="D84" s="61" t="s">
        <v>2385</v>
      </c>
      <c r="E84" s="54">
        <v>735131915724</v>
      </c>
      <c r="F84" s="55" t="s">
        <v>853</v>
      </c>
      <c r="G84" s="56" t="s">
        <v>2382</v>
      </c>
      <c r="H84" s="57" t="s">
        <v>2386</v>
      </c>
      <c r="I84" s="57" t="s">
        <v>2387</v>
      </c>
      <c r="J84" s="58">
        <v>16.990000000000002</v>
      </c>
      <c r="K84" s="58" t="s">
        <v>2373</v>
      </c>
      <c r="L84" s="59">
        <v>42258</v>
      </c>
      <c r="M84" s="58"/>
    </row>
    <row r="85" spans="1:13" ht="12.75">
      <c r="A85" s="28" t="str">
        <f t="shared" si="6"/>
        <v>Gustafer Yellowgold</v>
      </c>
      <c r="B85" s="28" t="s">
        <v>478</v>
      </c>
      <c r="C85" s="28" t="s">
        <v>476</v>
      </c>
      <c r="D85" s="37" t="s">
        <v>706</v>
      </c>
      <c r="E85" s="30">
        <v>634457693692</v>
      </c>
      <c r="F85" s="31" t="s">
        <v>627</v>
      </c>
      <c r="G85" s="36" t="s">
        <v>707</v>
      </c>
      <c r="H85" s="33" t="str">
        <f t="shared" si="7"/>
        <v>9786316255846</v>
      </c>
      <c r="I85" s="33" t="str">
        <f t="shared" si="8"/>
        <v>6004603097</v>
      </c>
      <c r="J85" s="34">
        <f t="shared" si="9"/>
        <v>19.990000000000002</v>
      </c>
      <c r="K85" s="34" t="str">
        <f t="shared" si="10"/>
        <v>CHN</v>
      </c>
      <c r="L85" s="35">
        <f t="shared" si="11"/>
        <v>42251</v>
      </c>
      <c r="M85" s="34"/>
    </row>
    <row r="86" spans="1:13" ht="12.75">
      <c r="A86" s="28" t="str">
        <f t="shared" si="6"/>
        <v>Henriques, Lori</v>
      </c>
      <c r="B86" s="28" t="s">
        <v>480</v>
      </c>
      <c r="C86" s="28" t="s">
        <v>476</v>
      </c>
      <c r="D86" s="37" t="s">
        <v>483</v>
      </c>
      <c r="E86" s="30">
        <v>616892246749</v>
      </c>
      <c r="F86" s="31" t="s">
        <v>627</v>
      </c>
      <c r="G86" s="32" t="s">
        <v>793</v>
      </c>
      <c r="H86" s="33" t="str">
        <f t="shared" si="7"/>
        <v>9786316231222</v>
      </c>
      <c r="I86" s="33" t="str">
        <f t="shared" si="8"/>
        <v>6004600636</v>
      </c>
      <c r="J86" s="34">
        <f t="shared" si="9"/>
        <v>17.98</v>
      </c>
      <c r="K86" s="34" t="str">
        <f t="shared" si="10"/>
        <v>KID</v>
      </c>
      <c r="L86" s="35">
        <f t="shared" si="11"/>
        <v>41953</v>
      </c>
      <c r="M86" s="34"/>
    </row>
    <row r="87" spans="1:13" ht="12.75">
      <c r="A87" s="28" t="str">
        <f t="shared" si="6"/>
        <v>Ledford, Molly</v>
      </c>
      <c r="B87" s="28" t="s">
        <v>481</v>
      </c>
      <c r="C87" s="28" t="s">
        <v>476</v>
      </c>
      <c r="D87" s="37" t="s">
        <v>482</v>
      </c>
      <c r="E87" s="30">
        <v>700261417967</v>
      </c>
      <c r="F87" s="31" t="s">
        <v>627</v>
      </c>
      <c r="G87" s="32" t="s">
        <v>793</v>
      </c>
      <c r="H87" s="33" t="str">
        <f t="shared" si="7"/>
        <v>9786316231598</v>
      </c>
      <c r="I87" s="33" t="str">
        <f t="shared" si="8"/>
        <v>6004600673</v>
      </c>
      <c r="J87" s="34">
        <f t="shared" si="9"/>
        <v>19.98</v>
      </c>
      <c r="K87" s="34" t="str">
        <f t="shared" si="10"/>
        <v>FOLK</v>
      </c>
      <c r="L87" s="35">
        <f t="shared" si="11"/>
        <v>42080</v>
      </c>
      <c r="M87" s="34"/>
    </row>
    <row r="88" spans="1:13" ht="12.75">
      <c r="A88" s="28" t="str">
        <f t="shared" si="6"/>
        <v>Orozco, Jose-Luis</v>
      </c>
      <c r="B88" s="28" t="s">
        <v>477</v>
      </c>
      <c r="C88" s="28" t="s">
        <v>476</v>
      </c>
      <c r="D88" s="37" t="s">
        <v>725</v>
      </c>
      <c r="E88" s="30">
        <v>93074507728</v>
      </c>
      <c r="F88" s="31" t="s">
        <v>627</v>
      </c>
      <c r="G88" s="36" t="s">
        <v>696</v>
      </c>
      <c r="H88" s="33" t="str">
        <f t="shared" si="7"/>
        <v>9786316206787</v>
      </c>
      <c r="I88" s="33" t="str">
        <f t="shared" si="8"/>
        <v>6004598262</v>
      </c>
      <c r="J88" s="34">
        <f t="shared" si="9"/>
        <v>16.98</v>
      </c>
      <c r="K88" s="34" t="str">
        <f t="shared" si="10"/>
        <v>LTCH</v>
      </c>
      <c r="L88" s="35">
        <f t="shared" si="11"/>
        <v>42265</v>
      </c>
      <c r="M88" s="34"/>
    </row>
    <row r="89" spans="1:13" s="60" customFormat="1" ht="12.75">
      <c r="A89" s="52" t="e">
        <f t="shared" si="6"/>
        <v>#N/A</v>
      </c>
      <c r="B89" s="52" t="s">
        <v>479</v>
      </c>
      <c r="C89" s="52" t="s">
        <v>476</v>
      </c>
      <c r="D89" s="61" t="s">
        <v>472</v>
      </c>
      <c r="E89" s="54" t="s">
        <v>626</v>
      </c>
      <c r="F89" s="55" t="s">
        <v>626</v>
      </c>
      <c r="G89" s="62" t="s">
        <v>626</v>
      </c>
      <c r="H89" s="57" t="e">
        <f t="shared" si="7"/>
        <v>#N/A</v>
      </c>
      <c r="I89" s="57" t="e">
        <f t="shared" si="8"/>
        <v>#N/A</v>
      </c>
      <c r="J89" s="58" t="e">
        <f t="shared" si="9"/>
        <v>#N/A</v>
      </c>
      <c r="K89" s="58" t="e">
        <f t="shared" si="10"/>
        <v>#N/A</v>
      </c>
      <c r="L89" s="59" t="e">
        <f t="shared" si="11"/>
        <v>#N/A</v>
      </c>
      <c r="M89" s="58"/>
    </row>
    <row r="90" spans="1:13" s="60" customFormat="1" ht="12.75">
      <c r="A90" s="52" t="s">
        <v>2381</v>
      </c>
      <c r="B90" s="52" t="s">
        <v>2381</v>
      </c>
      <c r="C90" s="52" t="s">
        <v>2379</v>
      </c>
      <c r="D90" s="61" t="s">
        <v>2380</v>
      </c>
      <c r="E90" s="68">
        <v>95115514825</v>
      </c>
      <c r="F90" s="55" t="s">
        <v>853</v>
      </c>
      <c r="G90" s="62" t="s">
        <v>2382</v>
      </c>
      <c r="H90" s="57">
        <v>9786315932373</v>
      </c>
      <c r="I90" s="69">
        <v>6004570826</v>
      </c>
      <c r="J90" s="58">
        <v>19.990000000000002</v>
      </c>
      <c r="K90" s="58" t="s">
        <v>2373</v>
      </c>
      <c r="L90" s="59">
        <v>42073</v>
      </c>
      <c r="M90" s="58"/>
    </row>
    <row r="91" spans="1:13" s="60" customFormat="1" ht="12.75">
      <c r="A91" s="52" t="s">
        <v>2402</v>
      </c>
      <c r="B91" s="52" t="s">
        <v>2402</v>
      </c>
      <c r="C91" s="52" t="s">
        <v>2398</v>
      </c>
      <c r="D91" s="61" t="s">
        <v>2399</v>
      </c>
      <c r="E91" s="54">
        <v>636943974025</v>
      </c>
      <c r="F91" s="55" t="s">
        <v>853</v>
      </c>
      <c r="G91" s="62" t="s">
        <v>2382</v>
      </c>
      <c r="H91" s="57" t="s">
        <v>2400</v>
      </c>
      <c r="I91" s="69" t="s">
        <v>2401</v>
      </c>
      <c r="J91" s="58">
        <v>12.99</v>
      </c>
      <c r="K91" s="58" t="s">
        <v>2373</v>
      </c>
      <c r="L91" s="59">
        <v>41926</v>
      </c>
      <c r="M91" s="58"/>
    </row>
    <row r="92" spans="1:13" s="60" customFormat="1" ht="25.5">
      <c r="A92" s="52" t="s">
        <v>2392</v>
      </c>
      <c r="B92" s="52" t="s">
        <v>2392</v>
      </c>
      <c r="C92" s="52" t="s">
        <v>2388</v>
      </c>
      <c r="D92" s="61" t="s">
        <v>2389</v>
      </c>
      <c r="E92" s="54">
        <v>855404005072</v>
      </c>
      <c r="F92" s="55" t="s">
        <v>853</v>
      </c>
      <c r="G92" s="62" t="s">
        <v>2382</v>
      </c>
      <c r="H92" s="57" t="s">
        <v>2390</v>
      </c>
      <c r="I92" s="69" t="s">
        <v>2391</v>
      </c>
      <c r="J92" s="58">
        <v>16.990000000000002</v>
      </c>
      <c r="K92" s="58" t="s">
        <v>2373</v>
      </c>
      <c r="L92" s="59">
        <v>42230</v>
      </c>
      <c r="M92" s="58"/>
    </row>
    <row r="93" spans="1:13" s="60" customFormat="1" ht="12.75">
      <c r="A93" s="52" t="s">
        <v>2397</v>
      </c>
      <c r="B93" s="52" t="s">
        <v>2397</v>
      </c>
      <c r="C93" s="52" t="s">
        <v>2393</v>
      </c>
      <c r="D93" s="61" t="s">
        <v>2394</v>
      </c>
      <c r="E93" s="54">
        <v>825646107896</v>
      </c>
      <c r="F93" s="55" t="s">
        <v>853</v>
      </c>
      <c r="G93" s="62" t="s">
        <v>865</v>
      </c>
      <c r="H93" s="57" t="s">
        <v>2395</v>
      </c>
      <c r="I93" s="69" t="s">
        <v>2396</v>
      </c>
      <c r="J93" s="58">
        <v>23.98</v>
      </c>
      <c r="K93" s="58" t="s">
        <v>2373</v>
      </c>
      <c r="L93" s="59">
        <v>42258</v>
      </c>
      <c r="M93" s="58"/>
    </row>
    <row r="94" spans="1:13" ht="12.75">
      <c r="A94" s="28" t="str">
        <f t="shared" si="6"/>
        <v>Cenac, Wyatt</v>
      </c>
      <c r="B94" s="28" t="s">
        <v>497</v>
      </c>
      <c r="C94" s="28" t="s">
        <v>494</v>
      </c>
      <c r="D94" s="37" t="s">
        <v>498</v>
      </c>
      <c r="E94" s="30">
        <v>767981146812</v>
      </c>
      <c r="F94" s="31" t="s">
        <v>690</v>
      </c>
      <c r="G94" s="36" t="s">
        <v>765</v>
      </c>
      <c r="H94" s="33" t="str">
        <f t="shared" si="7"/>
        <v>9786315691102</v>
      </c>
      <c r="I94" s="33" t="str">
        <f t="shared" si="8"/>
        <v>6004546707</v>
      </c>
      <c r="J94" s="34">
        <f t="shared" si="9"/>
        <v>18.98</v>
      </c>
      <c r="K94" s="34" t="str">
        <f t="shared" si="10"/>
        <v>PAS</v>
      </c>
      <c r="L94" s="35">
        <f t="shared" si="11"/>
        <v>41933</v>
      </c>
      <c r="M94" s="34">
        <f>VLOOKUP(E94,DATA,16,FALSE)</f>
        <v>13.94</v>
      </c>
    </row>
    <row r="95" spans="1:13" ht="12.75">
      <c r="A95" s="28" t="str">
        <f t="shared" si="6"/>
        <v>Ferguson, Craig</v>
      </c>
      <c r="B95" s="28" t="s">
        <v>501</v>
      </c>
      <c r="C95" s="28" t="s">
        <v>494</v>
      </c>
      <c r="D95" s="37" t="s">
        <v>502</v>
      </c>
      <c r="E95" s="30">
        <v>705438031199</v>
      </c>
      <c r="F95" s="31" t="s">
        <v>675</v>
      </c>
      <c r="G95" s="36" t="s">
        <v>676</v>
      </c>
      <c r="H95" s="33" t="str">
        <f t="shared" si="7"/>
        <v>9786315106668</v>
      </c>
      <c r="I95" s="33" t="str">
        <f t="shared" si="8"/>
        <v>6004488313</v>
      </c>
      <c r="J95" s="34">
        <f t="shared" si="9"/>
        <v>12.950000000000001</v>
      </c>
      <c r="K95" s="34" t="str">
        <f t="shared" si="10"/>
        <v>PAS</v>
      </c>
      <c r="L95" s="35">
        <f t="shared" si="11"/>
        <v>41478</v>
      </c>
      <c r="M95" s="34"/>
    </row>
    <row r="96" spans="1:13" ht="12.75">
      <c r="A96" s="28" t="str">
        <f t="shared" si="6"/>
        <v>Lampanelli, Lisa</v>
      </c>
      <c r="B96" s="28" t="s">
        <v>495</v>
      </c>
      <c r="C96" s="28" t="s">
        <v>494</v>
      </c>
      <c r="D96" s="37" t="s">
        <v>496</v>
      </c>
      <c r="E96" s="30">
        <v>705438045523</v>
      </c>
      <c r="F96" s="31" t="s">
        <v>627</v>
      </c>
      <c r="G96" s="36" t="s">
        <v>740</v>
      </c>
      <c r="H96" s="33" t="str">
        <f t="shared" si="7"/>
        <v>9786316131850</v>
      </c>
      <c r="I96" s="33" t="str">
        <f t="shared" si="8"/>
        <v>6004590769</v>
      </c>
      <c r="J96" s="34">
        <f t="shared" si="9"/>
        <v>12.98</v>
      </c>
      <c r="K96" s="34" t="str">
        <f t="shared" si="10"/>
        <v>SPC</v>
      </c>
      <c r="L96" s="35">
        <f t="shared" si="11"/>
        <v>42209</v>
      </c>
      <c r="M96" s="34"/>
    </row>
    <row r="97" spans="1:13" ht="12.75">
      <c r="A97" s="28" t="e">
        <f t="shared" si="6"/>
        <v>#N/A</v>
      </c>
      <c r="B97" s="28" t="s">
        <v>500</v>
      </c>
      <c r="C97" s="28" t="s">
        <v>494</v>
      </c>
      <c r="D97" s="37" t="s">
        <v>499</v>
      </c>
      <c r="E97" s="30" t="s">
        <v>626</v>
      </c>
      <c r="F97" s="31" t="s">
        <v>626</v>
      </c>
      <c r="G97" s="32" t="s">
        <v>626</v>
      </c>
      <c r="H97" s="33" t="e">
        <f t="shared" si="7"/>
        <v>#N/A</v>
      </c>
      <c r="I97" s="33" t="e">
        <f t="shared" si="8"/>
        <v>#N/A</v>
      </c>
      <c r="J97" s="34" t="e">
        <f t="shared" si="9"/>
        <v>#N/A</v>
      </c>
      <c r="K97" s="34" t="e">
        <f t="shared" si="10"/>
        <v>#N/A</v>
      </c>
      <c r="L97" s="35" t="e">
        <f t="shared" si="11"/>
        <v>#N/A</v>
      </c>
      <c r="M97" s="34"/>
    </row>
    <row r="98" spans="1:13" s="60" customFormat="1" ht="12.75">
      <c r="A98" s="52" t="e">
        <f t="shared" si="6"/>
        <v>#N/A</v>
      </c>
      <c r="B98" s="52" t="s">
        <v>504</v>
      </c>
      <c r="C98" s="52" t="s">
        <v>494</v>
      </c>
      <c r="D98" s="61" t="s">
        <v>503</v>
      </c>
      <c r="E98" s="54" t="s">
        <v>626</v>
      </c>
      <c r="F98" s="55" t="s">
        <v>626</v>
      </c>
      <c r="G98" s="62" t="s">
        <v>626</v>
      </c>
      <c r="H98" s="57" t="e">
        <f t="shared" si="7"/>
        <v>#N/A</v>
      </c>
      <c r="I98" s="57" t="e">
        <f t="shared" si="8"/>
        <v>#N/A</v>
      </c>
      <c r="J98" s="58" t="e">
        <f t="shared" si="9"/>
        <v>#N/A</v>
      </c>
      <c r="K98" s="58" t="e">
        <f t="shared" si="10"/>
        <v>#N/A</v>
      </c>
      <c r="L98" s="59" t="e">
        <f t="shared" si="11"/>
        <v>#N/A</v>
      </c>
      <c r="M98" s="58"/>
    </row>
    <row r="99" spans="1:13" s="60" customFormat="1" ht="12.75">
      <c r="A99" s="52" t="str">
        <f t="shared" si="6"/>
        <v>Campbell, Glen</v>
      </c>
      <c r="B99" s="52" t="s">
        <v>515</v>
      </c>
      <c r="C99" s="52" t="s">
        <v>513</v>
      </c>
      <c r="D99" s="61" t="s">
        <v>517</v>
      </c>
      <c r="E99" s="54">
        <v>843930014866</v>
      </c>
      <c r="F99" s="55" t="s">
        <v>627</v>
      </c>
      <c r="G99" s="56" t="s">
        <v>763</v>
      </c>
      <c r="H99" s="57" t="str">
        <f t="shared" si="7"/>
        <v>9786315875311</v>
      </c>
      <c r="I99" s="57" t="str">
        <f t="shared" si="8"/>
        <v>6004565122</v>
      </c>
      <c r="J99" s="58">
        <f t="shared" si="9"/>
        <v>10.98</v>
      </c>
      <c r="K99" s="58" t="str">
        <f t="shared" si="10"/>
        <v>C/W</v>
      </c>
      <c r="L99" s="59">
        <f t="shared" si="11"/>
        <v>42052</v>
      </c>
      <c r="M99" s="58"/>
    </row>
    <row r="100" spans="1:13" s="60" customFormat="1" ht="12.75">
      <c r="A100" s="52" t="str">
        <f t="shared" si="6"/>
        <v>Campbell, Glen</v>
      </c>
      <c r="B100" s="52" t="s">
        <v>515</v>
      </c>
      <c r="C100" s="52" t="s">
        <v>513</v>
      </c>
      <c r="D100" s="61" t="s">
        <v>517</v>
      </c>
      <c r="E100" s="54">
        <v>843930015931</v>
      </c>
      <c r="F100" s="55" t="s">
        <v>690</v>
      </c>
      <c r="G100" s="56" t="s">
        <v>763</v>
      </c>
      <c r="H100" s="57" t="str">
        <f t="shared" si="7"/>
        <v>9786315935411</v>
      </c>
      <c r="I100" s="57" t="str">
        <f t="shared" si="8"/>
        <v>6004571130</v>
      </c>
      <c r="J100" s="58">
        <f t="shared" si="9"/>
        <v>19.98</v>
      </c>
      <c r="K100" s="58" t="str">
        <f t="shared" si="10"/>
        <v>C/W</v>
      </c>
      <c r="L100" s="59">
        <f t="shared" si="11"/>
        <v>42115</v>
      </c>
      <c r="M100" s="58">
        <f>VLOOKUP(E100,DATA,16,FALSE)</f>
        <v>13.8</v>
      </c>
    </row>
    <row r="101" spans="1:13" ht="12.75">
      <c r="A101" s="28" t="str">
        <f t="shared" si="6"/>
        <v>Various</v>
      </c>
      <c r="B101" s="28" t="s">
        <v>515</v>
      </c>
      <c r="C101" s="28" t="s">
        <v>513</v>
      </c>
      <c r="D101" s="37" t="s">
        <v>19</v>
      </c>
      <c r="E101" s="30">
        <v>600753631072</v>
      </c>
      <c r="F101" s="31" t="s">
        <v>627</v>
      </c>
      <c r="G101" s="36" t="s">
        <v>781</v>
      </c>
      <c r="H101" s="33" t="str">
        <f t="shared" si="7"/>
        <v>9786316201041</v>
      </c>
      <c r="I101" s="33" t="str">
        <f t="shared" si="8"/>
        <v>6004597688</v>
      </c>
      <c r="J101" s="34">
        <f t="shared" si="9"/>
        <v>13.98</v>
      </c>
      <c r="K101" s="34" t="str">
        <f t="shared" si="10"/>
        <v>S/T</v>
      </c>
      <c r="L101" s="35">
        <f t="shared" si="11"/>
        <v>42244</v>
      </c>
      <c r="M101" s="34"/>
    </row>
    <row r="102" spans="1:13" ht="12.75">
      <c r="A102" s="28" t="str">
        <f t="shared" si="6"/>
        <v>Various</v>
      </c>
      <c r="B102" s="28" t="s">
        <v>515</v>
      </c>
      <c r="C102" s="28" t="s">
        <v>513</v>
      </c>
      <c r="D102" s="37" t="s">
        <v>14</v>
      </c>
      <c r="E102" s="30">
        <v>602547174390</v>
      </c>
      <c r="F102" s="31" t="s">
        <v>627</v>
      </c>
      <c r="G102" s="36" t="s">
        <v>689</v>
      </c>
      <c r="H102" s="33" t="str">
        <f t="shared" si="7"/>
        <v>9786315850202</v>
      </c>
      <c r="I102" s="33" t="str">
        <f t="shared" si="8"/>
        <v>6004562611</v>
      </c>
      <c r="J102" s="34">
        <f t="shared" si="9"/>
        <v>13.98</v>
      </c>
      <c r="K102" s="34" t="str">
        <f t="shared" si="10"/>
        <v>S/T</v>
      </c>
      <c r="L102" s="35">
        <f t="shared" si="11"/>
        <v>42045</v>
      </c>
      <c r="M102" s="34"/>
    </row>
    <row r="103" spans="1:13" ht="12.75" customHeight="1">
      <c r="A103" s="28" t="str">
        <f t="shared" si="6"/>
        <v>Various</v>
      </c>
      <c r="B103" s="28" t="s">
        <v>515</v>
      </c>
      <c r="C103" s="28" t="s">
        <v>513</v>
      </c>
      <c r="D103" s="37" t="s">
        <v>514</v>
      </c>
      <c r="E103" s="30">
        <v>888750778826</v>
      </c>
      <c r="F103" s="31" t="s">
        <v>627</v>
      </c>
      <c r="G103" s="36" t="s">
        <v>654</v>
      </c>
      <c r="H103" s="33" t="str">
        <f t="shared" si="7"/>
        <v>9786315918063</v>
      </c>
      <c r="I103" s="33" t="str">
        <f t="shared" si="8"/>
        <v>6004569395</v>
      </c>
      <c r="J103" s="34">
        <f t="shared" si="9"/>
        <v>9.98</v>
      </c>
      <c r="K103" s="34" t="str">
        <f t="shared" si="10"/>
        <v>TVST</v>
      </c>
      <c r="L103" s="35">
        <f t="shared" si="11"/>
        <v>42073</v>
      </c>
      <c r="M103" s="34"/>
    </row>
    <row r="104" spans="1:13" ht="12.75" customHeight="1">
      <c r="A104" s="28" t="str">
        <f t="shared" si="6"/>
        <v>Various</v>
      </c>
      <c r="B104" s="28" t="s">
        <v>515</v>
      </c>
      <c r="C104" s="28" t="s">
        <v>513</v>
      </c>
      <c r="D104" s="37" t="s">
        <v>19</v>
      </c>
      <c r="E104" s="30">
        <v>602547290229</v>
      </c>
      <c r="F104" s="31" t="s">
        <v>690</v>
      </c>
      <c r="G104" s="36" t="s">
        <v>781</v>
      </c>
      <c r="H104" s="33" t="str">
        <f t="shared" si="7"/>
        <v>9786316050397</v>
      </c>
      <c r="I104" s="33" t="str">
        <f t="shared" si="8"/>
        <v>6004582628</v>
      </c>
      <c r="J104" s="34">
        <f t="shared" si="9"/>
        <v>15.98</v>
      </c>
      <c r="K104" s="34" t="str">
        <f t="shared" si="10"/>
        <v>S/T</v>
      </c>
      <c r="L104" s="35">
        <f t="shared" si="11"/>
        <v>42136</v>
      </c>
      <c r="M104" s="34">
        <f>VLOOKUP(E104,DATA,16,FALSE)</f>
        <v>10</v>
      </c>
    </row>
    <row r="105" spans="1:13" ht="12.75">
      <c r="A105" s="28" t="e">
        <f t="shared" si="6"/>
        <v>#N/A</v>
      </c>
      <c r="B105" s="28" t="s">
        <v>515</v>
      </c>
      <c r="C105" s="28" t="s">
        <v>513</v>
      </c>
      <c r="D105" s="37" t="s">
        <v>516</v>
      </c>
      <c r="E105" s="30" t="s">
        <v>626</v>
      </c>
      <c r="F105" s="31" t="s">
        <v>626</v>
      </c>
      <c r="G105" s="32" t="s">
        <v>626</v>
      </c>
      <c r="H105" s="33" t="e">
        <f t="shared" si="7"/>
        <v>#N/A</v>
      </c>
      <c r="I105" s="33" t="e">
        <f t="shared" si="8"/>
        <v>#N/A</v>
      </c>
      <c r="J105" s="34" t="e">
        <f t="shared" si="9"/>
        <v>#N/A</v>
      </c>
      <c r="K105" s="34" t="e">
        <f t="shared" si="10"/>
        <v>#N/A</v>
      </c>
      <c r="L105" s="35" t="e">
        <f t="shared" si="11"/>
        <v>#N/A</v>
      </c>
      <c r="M105" s="34"/>
    </row>
    <row r="106" spans="1:13" ht="12.75" customHeight="1">
      <c r="A106" s="28" t="str">
        <f t="shared" si="6"/>
        <v>Crabb, Jason</v>
      </c>
      <c r="B106" s="28" t="s">
        <v>326</v>
      </c>
      <c r="C106" s="28" t="s">
        <v>325</v>
      </c>
      <c r="D106" s="37" t="s">
        <v>334</v>
      </c>
      <c r="E106" s="30">
        <v>602341019729</v>
      </c>
      <c r="F106" s="31" t="s">
        <v>627</v>
      </c>
      <c r="G106" s="36" t="s">
        <v>713</v>
      </c>
      <c r="H106" s="33" t="str">
        <f t="shared" si="7"/>
        <v>9786316201867</v>
      </c>
      <c r="I106" s="33" t="str">
        <f t="shared" si="8"/>
        <v>6004597770</v>
      </c>
      <c r="J106" s="34">
        <f t="shared" si="9"/>
        <v>9.98</v>
      </c>
      <c r="K106" s="34" t="str">
        <f t="shared" si="10"/>
        <v>CCM</v>
      </c>
      <c r="L106" s="35">
        <f t="shared" si="11"/>
        <v>42265</v>
      </c>
      <c r="M106" s="34"/>
    </row>
    <row r="107" spans="1:13" ht="12.75" customHeight="1">
      <c r="A107" s="28" t="str">
        <f t="shared" si="6"/>
        <v>Daigle, Lauren</v>
      </c>
      <c r="B107" s="28" t="s">
        <v>327</v>
      </c>
      <c r="C107" s="28" t="s">
        <v>325</v>
      </c>
      <c r="D107" s="37" t="s">
        <v>333</v>
      </c>
      <c r="E107" s="30">
        <v>829619128024</v>
      </c>
      <c r="F107" s="31" t="s">
        <v>627</v>
      </c>
      <c r="G107" s="36" t="s">
        <v>738</v>
      </c>
      <c r="H107" s="33" t="str">
        <f t="shared" si="7"/>
        <v>9786315935497</v>
      </c>
      <c r="I107" s="33" t="str">
        <f t="shared" si="8"/>
        <v>6004571138</v>
      </c>
      <c r="J107" s="34">
        <f t="shared" si="9"/>
        <v>11.98</v>
      </c>
      <c r="K107" s="34" t="str">
        <f t="shared" si="10"/>
        <v>CCM</v>
      </c>
      <c r="L107" s="35">
        <f t="shared" si="11"/>
        <v>42108</v>
      </c>
      <c r="M107" s="34"/>
    </row>
    <row r="108" spans="1:13" ht="12.75" customHeight="1">
      <c r="A108" s="28" t="str">
        <f t="shared" si="6"/>
        <v>Maher, Matt</v>
      </c>
      <c r="B108" s="28" t="s">
        <v>313</v>
      </c>
      <c r="C108" s="28" t="s">
        <v>325</v>
      </c>
      <c r="D108" s="37" t="s">
        <v>332</v>
      </c>
      <c r="E108" s="30">
        <v>83061098827</v>
      </c>
      <c r="F108" s="31" t="s">
        <v>627</v>
      </c>
      <c r="G108" s="36" t="s">
        <v>713</v>
      </c>
      <c r="H108" s="33" t="str">
        <f t="shared" si="7"/>
        <v>9786315896194</v>
      </c>
      <c r="I108" s="33" t="str">
        <f t="shared" si="8"/>
        <v>6004567210</v>
      </c>
      <c r="J108" s="34">
        <f t="shared" si="9"/>
        <v>9.98</v>
      </c>
      <c r="K108" s="34" t="str">
        <f t="shared" si="10"/>
        <v>CCM</v>
      </c>
      <c r="L108" s="35">
        <f t="shared" si="11"/>
        <v>42080</v>
      </c>
      <c r="M108" s="34"/>
    </row>
    <row r="109" spans="1:13" s="60" customFormat="1" ht="12.75">
      <c r="A109" s="52" t="str">
        <f t="shared" si="6"/>
        <v>Tobymac</v>
      </c>
      <c r="B109" s="52" t="s">
        <v>328</v>
      </c>
      <c r="C109" s="52" t="s">
        <v>325</v>
      </c>
      <c r="D109" s="61" t="s">
        <v>331</v>
      </c>
      <c r="E109" s="54">
        <v>5099908333421</v>
      </c>
      <c r="F109" s="55" t="s">
        <v>627</v>
      </c>
      <c r="G109" s="56" t="s">
        <v>787</v>
      </c>
      <c r="H109" s="57" t="str">
        <f t="shared" si="7"/>
        <v>9786316151346</v>
      </c>
      <c r="I109" s="57" t="str">
        <f t="shared" si="8"/>
        <v>6004592718</v>
      </c>
      <c r="J109" s="58">
        <f t="shared" si="9"/>
        <v>12.98</v>
      </c>
      <c r="K109" s="58" t="str">
        <f t="shared" si="10"/>
        <v>CCM</v>
      </c>
      <c r="L109" s="59">
        <f t="shared" si="11"/>
        <v>42223</v>
      </c>
      <c r="M109" s="58"/>
    </row>
    <row r="110" spans="1:13" s="60" customFormat="1" ht="12.75">
      <c r="A110" s="52" t="str">
        <f t="shared" si="6"/>
        <v>Tobymac</v>
      </c>
      <c r="B110" s="52" t="s">
        <v>328</v>
      </c>
      <c r="C110" s="52" t="s">
        <v>325</v>
      </c>
      <c r="D110" s="61" t="s">
        <v>331</v>
      </c>
      <c r="E110" s="54">
        <v>602547385109</v>
      </c>
      <c r="F110" s="55" t="s">
        <v>690</v>
      </c>
      <c r="G110" s="56" t="s">
        <v>787</v>
      </c>
      <c r="H110" s="57" t="str">
        <f t="shared" si="7"/>
        <v>9786316156068</v>
      </c>
      <c r="I110" s="57" t="str">
        <f t="shared" si="8"/>
        <v>6004593190</v>
      </c>
      <c r="J110" s="58">
        <f t="shared" si="9"/>
        <v>24.98</v>
      </c>
      <c r="K110" s="58" t="str">
        <f t="shared" si="10"/>
        <v>CCM</v>
      </c>
      <c r="L110" s="59">
        <f t="shared" si="11"/>
        <v>42237</v>
      </c>
      <c r="M110" s="58">
        <f>VLOOKUP(E110,DATA,16,FALSE)</f>
        <v>18.44</v>
      </c>
    </row>
    <row r="111" spans="1:13" ht="12.75">
      <c r="A111" s="28" t="str">
        <f t="shared" si="6"/>
        <v>Tomlin, Chris</v>
      </c>
      <c r="B111" s="28" t="s">
        <v>329</v>
      </c>
      <c r="C111" s="28" t="s">
        <v>325</v>
      </c>
      <c r="D111" s="37" t="s">
        <v>330</v>
      </c>
      <c r="E111" s="30">
        <v>5099908332929</v>
      </c>
      <c r="F111" s="31" t="s">
        <v>627</v>
      </c>
      <c r="G111" s="36" t="s">
        <v>671</v>
      </c>
      <c r="H111" s="33" t="str">
        <f t="shared" si="7"/>
        <v>9786315726101</v>
      </c>
      <c r="I111" s="33" t="str">
        <f t="shared" si="8"/>
        <v>6004550207</v>
      </c>
      <c r="J111" s="34">
        <f t="shared" si="9"/>
        <v>12.98</v>
      </c>
      <c r="K111" s="34" t="str">
        <f t="shared" si="10"/>
        <v>CCM</v>
      </c>
      <c r="L111" s="35">
        <f t="shared" si="11"/>
        <v>41939</v>
      </c>
      <c r="M111" s="34"/>
    </row>
    <row r="112" spans="1:13" s="60" customFormat="1" ht="12.75">
      <c r="A112" s="52" t="str">
        <f t="shared" si="6"/>
        <v>Battistelli, Francesca</v>
      </c>
      <c r="B112" s="52" t="s">
        <v>306</v>
      </c>
      <c r="C112" s="52" t="s">
        <v>305</v>
      </c>
      <c r="D112" s="61" t="s">
        <v>307</v>
      </c>
      <c r="E112" s="54">
        <v>80688876821</v>
      </c>
      <c r="F112" s="55" t="s">
        <v>627</v>
      </c>
      <c r="G112" s="56" t="s">
        <v>703</v>
      </c>
      <c r="H112" s="57" t="str">
        <f t="shared" si="7"/>
        <v>9786315420337</v>
      </c>
      <c r="I112" s="57" t="str">
        <f t="shared" si="8"/>
        <v>6004519676</v>
      </c>
      <c r="J112" s="58">
        <f t="shared" si="9"/>
        <v>18.98</v>
      </c>
      <c r="K112" s="58" t="str">
        <f t="shared" si="10"/>
        <v>CCM</v>
      </c>
      <c r="L112" s="59">
        <f t="shared" si="11"/>
        <v>41751</v>
      </c>
      <c r="M112" s="58"/>
    </row>
    <row r="113" spans="1:13" ht="12.75">
      <c r="A113" s="28" t="str">
        <f t="shared" si="6"/>
        <v>Crowder</v>
      </c>
      <c r="B113" s="28" t="s">
        <v>314</v>
      </c>
      <c r="C113" s="28" t="s">
        <v>305</v>
      </c>
      <c r="D113" s="37" t="s">
        <v>308</v>
      </c>
      <c r="E113" s="30">
        <v>5099968048426</v>
      </c>
      <c r="F113" s="31" t="s">
        <v>627</v>
      </c>
      <c r="G113" s="36" t="s">
        <v>671</v>
      </c>
      <c r="H113" s="33" t="str">
        <f t="shared" si="7"/>
        <v>9786315466601</v>
      </c>
      <c r="I113" s="33" t="str">
        <f t="shared" si="8"/>
        <v>6004524302</v>
      </c>
      <c r="J113" s="34">
        <f t="shared" si="9"/>
        <v>12.98</v>
      </c>
      <c r="K113" s="34" t="str">
        <f t="shared" si="10"/>
        <v>CCM</v>
      </c>
      <c r="L113" s="35">
        <f t="shared" si="11"/>
        <v>41786</v>
      </c>
      <c r="M113" s="34"/>
    </row>
    <row r="114" spans="1:13" ht="12.75">
      <c r="A114" s="28" t="str">
        <f t="shared" si="6"/>
        <v>Crowder</v>
      </c>
      <c r="B114" s="28" t="s">
        <v>314</v>
      </c>
      <c r="C114" s="28" t="s">
        <v>305</v>
      </c>
      <c r="D114" s="37" t="s">
        <v>308</v>
      </c>
      <c r="E114" s="30">
        <v>602537706624</v>
      </c>
      <c r="F114" s="31" t="s">
        <v>690</v>
      </c>
      <c r="G114" s="36" t="s">
        <v>671</v>
      </c>
      <c r="H114" s="33" t="str">
        <f t="shared" si="7"/>
        <v>9786315466625</v>
      </c>
      <c r="I114" s="33" t="str">
        <f t="shared" si="8"/>
        <v>6004524304</v>
      </c>
      <c r="J114" s="34">
        <f t="shared" si="9"/>
        <v>24.98</v>
      </c>
      <c r="K114" s="34" t="str">
        <f t="shared" si="10"/>
        <v>CCM</v>
      </c>
      <c r="L114" s="35">
        <f t="shared" si="11"/>
        <v>41786</v>
      </c>
      <c r="M114" s="34">
        <f>VLOOKUP(E114,DATA,16,FALSE)</f>
        <v>18.44</v>
      </c>
    </row>
    <row r="115" spans="1:13" ht="12.75">
      <c r="A115" s="28" t="str">
        <f t="shared" si="6"/>
        <v>Maher, Matt</v>
      </c>
      <c r="B115" s="28" t="s">
        <v>313</v>
      </c>
      <c r="C115" s="28" t="s">
        <v>305</v>
      </c>
      <c r="D115" s="37" t="s">
        <v>309</v>
      </c>
      <c r="E115" s="30">
        <v>83061098827</v>
      </c>
      <c r="F115" s="31" t="s">
        <v>627</v>
      </c>
      <c r="G115" s="36" t="s">
        <v>713</v>
      </c>
      <c r="H115" s="33" t="str">
        <f t="shared" si="7"/>
        <v>9786315896194</v>
      </c>
      <c r="I115" s="33" t="str">
        <f t="shared" si="8"/>
        <v>6004567210</v>
      </c>
      <c r="J115" s="34">
        <f t="shared" si="9"/>
        <v>9.98</v>
      </c>
      <c r="K115" s="34" t="str">
        <f t="shared" si="10"/>
        <v>CCM</v>
      </c>
      <c r="L115" s="35">
        <f t="shared" si="11"/>
        <v>42080</v>
      </c>
      <c r="M115" s="34"/>
    </row>
    <row r="116" spans="1:13" ht="12.75">
      <c r="A116" s="28" t="str">
        <f t="shared" si="6"/>
        <v>Third Day</v>
      </c>
      <c r="B116" s="28" t="s">
        <v>315</v>
      </c>
      <c r="C116" s="28" t="s">
        <v>305</v>
      </c>
      <c r="D116" s="37" t="s">
        <v>310</v>
      </c>
      <c r="E116" s="30">
        <v>83061102524</v>
      </c>
      <c r="F116" s="31" t="s">
        <v>627</v>
      </c>
      <c r="G116" s="36" t="s">
        <v>713</v>
      </c>
      <c r="H116" s="33" t="str">
        <f t="shared" si="7"/>
        <v>9786315866210</v>
      </c>
      <c r="I116" s="33" t="str">
        <f t="shared" si="8"/>
        <v>6004564212</v>
      </c>
      <c r="J116" s="34">
        <f t="shared" si="9"/>
        <v>11.98</v>
      </c>
      <c r="K116" s="34" t="str">
        <f t="shared" si="10"/>
        <v>CCM</v>
      </c>
      <c r="L116" s="35">
        <f t="shared" si="11"/>
        <v>42066</v>
      </c>
      <c r="M116" s="34"/>
    </row>
    <row r="117" spans="1:13" ht="12.75">
      <c r="A117" s="28" t="str">
        <f t="shared" si="6"/>
        <v>Tobymac</v>
      </c>
      <c r="B117" s="28" t="s">
        <v>312</v>
      </c>
      <c r="C117" s="28" t="s">
        <v>305</v>
      </c>
      <c r="D117" s="37" t="s">
        <v>311</v>
      </c>
      <c r="E117" s="30">
        <v>5099908333421</v>
      </c>
      <c r="F117" s="31" t="s">
        <v>627</v>
      </c>
      <c r="G117" s="36" t="s">
        <v>787</v>
      </c>
      <c r="H117" s="33" t="str">
        <f t="shared" si="7"/>
        <v>9786316151346</v>
      </c>
      <c r="I117" s="33" t="str">
        <f t="shared" si="8"/>
        <v>6004592718</v>
      </c>
      <c r="J117" s="34">
        <f t="shared" si="9"/>
        <v>12.98</v>
      </c>
      <c r="K117" s="34" t="str">
        <f t="shared" si="10"/>
        <v>CCM</v>
      </c>
      <c r="L117" s="35">
        <f t="shared" si="11"/>
        <v>42223</v>
      </c>
      <c r="M117" s="34"/>
    </row>
    <row r="118" spans="1:13" ht="12.75">
      <c r="A118" s="28" t="str">
        <f t="shared" si="6"/>
        <v>Tobymac</v>
      </c>
      <c r="B118" s="28" t="s">
        <v>312</v>
      </c>
      <c r="C118" s="28" t="s">
        <v>305</v>
      </c>
      <c r="D118" s="37" t="s">
        <v>311</v>
      </c>
      <c r="E118" s="30">
        <v>602547385109</v>
      </c>
      <c r="F118" s="31" t="s">
        <v>690</v>
      </c>
      <c r="G118" s="36" t="s">
        <v>787</v>
      </c>
      <c r="H118" s="33" t="str">
        <f t="shared" si="7"/>
        <v>9786316156068</v>
      </c>
      <c r="I118" s="33" t="str">
        <f t="shared" si="8"/>
        <v>6004593190</v>
      </c>
      <c r="J118" s="34">
        <f t="shared" si="9"/>
        <v>24.98</v>
      </c>
      <c r="K118" s="34" t="str">
        <f t="shared" si="10"/>
        <v>CCM</v>
      </c>
      <c r="L118" s="35">
        <f t="shared" si="11"/>
        <v>42237</v>
      </c>
      <c r="M118" s="34">
        <f>VLOOKUP(E118,DATA,16,FALSE)</f>
        <v>18.44</v>
      </c>
    </row>
    <row r="119" spans="1:13" s="60" customFormat="1" ht="12.75">
      <c r="A119" s="52" t="s">
        <v>2407</v>
      </c>
      <c r="B119" s="52" t="s">
        <v>2407</v>
      </c>
      <c r="C119" s="52" t="s">
        <v>2403</v>
      </c>
      <c r="D119" s="61" t="s">
        <v>2404</v>
      </c>
      <c r="E119" s="68">
        <v>30911171629</v>
      </c>
      <c r="F119" s="55" t="s">
        <v>853</v>
      </c>
      <c r="G119" s="62" t="s">
        <v>2382</v>
      </c>
      <c r="H119" s="57" t="s">
        <v>2405</v>
      </c>
      <c r="I119" s="69" t="s">
        <v>2406</v>
      </c>
      <c r="J119" s="58">
        <v>16.990000000000002</v>
      </c>
      <c r="K119" s="58" t="s">
        <v>2373</v>
      </c>
      <c r="L119" s="59">
        <v>42258</v>
      </c>
      <c r="M119" s="58"/>
    </row>
    <row r="120" spans="1:13" ht="12.75">
      <c r="A120" s="28" t="str">
        <f t="shared" si="6"/>
        <v>Frisell, Bill</v>
      </c>
      <c r="B120" s="28" t="s">
        <v>94</v>
      </c>
      <c r="C120" s="28" t="s">
        <v>93</v>
      </c>
      <c r="D120" s="37" t="s">
        <v>95</v>
      </c>
      <c r="E120" s="30">
        <v>888430746121</v>
      </c>
      <c r="F120" s="31" t="s">
        <v>627</v>
      </c>
      <c r="G120" s="36" t="s">
        <v>631</v>
      </c>
      <c r="H120" s="33" t="str">
        <f t="shared" si="7"/>
        <v>9786315680106</v>
      </c>
      <c r="I120" s="33" t="str">
        <f t="shared" si="8"/>
        <v>6004545607</v>
      </c>
      <c r="J120" s="34">
        <f t="shared" si="9"/>
        <v>11.98</v>
      </c>
      <c r="K120" s="34" t="str">
        <f t="shared" si="10"/>
        <v>JAZZ</v>
      </c>
      <c r="L120" s="35">
        <f t="shared" si="11"/>
        <v>41919</v>
      </c>
      <c r="M120" s="34"/>
    </row>
    <row r="121" spans="1:13" ht="12.75">
      <c r="A121" s="28" t="str">
        <f t="shared" si="6"/>
        <v>Miller, Marcus</v>
      </c>
      <c r="B121" s="28" t="s">
        <v>98</v>
      </c>
      <c r="C121" s="28" t="s">
        <v>93</v>
      </c>
      <c r="D121" s="37" t="s">
        <v>99</v>
      </c>
      <c r="E121" s="30">
        <v>602547214416</v>
      </c>
      <c r="F121" s="31" t="s">
        <v>627</v>
      </c>
      <c r="G121" s="36" t="s">
        <v>743</v>
      </c>
      <c r="H121" s="33" t="str">
        <f t="shared" si="7"/>
        <v>9786315884139</v>
      </c>
      <c r="I121" s="33" t="str">
        <f t="shared" si="8"/>
        <v>6004566004</v>
      </c>
      <c r="J121" s="34">
        <f t="shared" si="9"/>
        <v>11.98</v>
      </c>
      <c r="K121" s="34" t="str">
        <f t="shared" si="10"/>
        <v>JAZZ</v>
      </c>
      <c r="L121" s="35">
        <f t="shared" si="11"/>
        <v>42080</v>
      </c>
      <c r="M121" s="34"/>
    </row>
    <row r="122" spans="1:13" s="60" customFormat="1" ht="12.75">
      <c r="A122" s="52" t="str">
        <f t="shared" si="6"/>
        <v>Snarky Puppy</v>
      </c>
      <c r="B122" s="52" t="s">
        <v>101</v>
      </c>
      <c r="C122" s="52" t="s">
        <v>93</v>
      </c>
      <c r="D122" s="61" t="s">
        <v>100</v>
      </c>
      <c r="E122" s="54">
        <v>602547222558</v>
      </c>
      <c r="F122" s="55" t="s">
        <v>771</v>
      </c>
      <c r="G122" s="56" t="s">
        <v>721</v>
      </c>
      <c r="H122" s="57" t="str">
        <f t="shared" si="7"/>
        <v>9786316046314</v>
      </c>
      <c r="I122" s="57" t="str">
        <f t="shared" si="8"/>
        <v>6004582220</v>
      </c>
      <c r="J122" s="58">
        <f t="shared" si="9"/>
        <v>19.98</v>
      </c>
      <c r="K122" s="58" t="str">
        <f t="shared" si="10"/>
        <v>JAZZ</v>
      </c>
      <c r="L122" s="59">
        <f t="shared" si="11"/>
        <v>42150</v>
      </c>
      <c r="M122" s="58"/>
    </row>
    <row r="123" spans="1:13" s="60" customFormat="1" ht="12.75">
      <c r="A123" s="52" t="str">
        <f t="shared" si="6"/>
        <v>Snarky Puppy</v>
      </c>
      <c r="B123" s="52" t="s">
        <v>101</v>
      </c>
      <c r="C123" s="52" t="s">
        <v>93</v>
      </c>
      <c r="D123" s="61" t="s">
        <v>100</v>
      </c>
      <c r="E123" s="54">
        <v>602547222596</v>
      </c>
      <c r="F123" s="55" t="s">
        <v>690</v>
      </c>
      <c r="G123" s="56" t="s">
        <v>721</v>
      </c>
      <c r="H123" s="57" t="str">
        <f t="shared" si="7"/>
        <v>9786316046086</v>
      </c>
      <c r="I123" s="57" t="str">
        <f t="shared" si="8"/>
        <v>6004582197</v>
      </c>
      <c r="J123" s="58">
        <f t="shared" si="9"/>
        <v>35.980000000000004</v>
      </c>
      <c r="K123" s="58" t="str">
        <f t="shared" si="10"/>
        <v>JAZZ</v>
      </c>
      <c r="L123" s="59">
        <f t="shared" si="11"/>
        <v>42150</v>
      </c>
      <c r="M123" s="58">
        <f>VLOOKUP(E123,DATA,16,FALSE)</f>
        <v>26.79</v>
      </c>
    </row>
    <row r="124" spans="1:13" ht="12.75">
      <c r="A124" s="28" t="str">
        <f t="shared" si="6"/>
        <v>Whalum, Kirk</v>
      </c>
      <c r="B124" s="28" t="s">
        <v>103</v>
      </c>
      <c r="C124" s="28" t="s">
        <v>93</v>
      </c>
      <c r="D124" s="37" t="s">
        <v>102</v>
      </c>
      <c r="E124" s="30">
        <v>881284515226</v>
      </c>
      <c r="F124" s="31" t="s">
        <v>627</v>
      </c>
      <c r="G124" s="36" t="s">
        <v>734</v>
      </c>
      <c r="H124" s="33" t="str">
        <f t="shared" si="7"/>
        <v>9786315920943</v>
      </c>
      <c r="I124" s="33" t="str">
        <f t="shared" si="8"/>
        <v>6004569683</v>
      </c>
      <c r="J124" s="34">
        <f t="shared" si="9"/>
        <v>18.98</v>
      </c>
      <c r="K124" s="34" t="str">
        <f t="shared" si="10"/>
        <v>GOS</v>
      </c>
      <c r="L124" s="35">
        <f t="shared" si="11"/>
        <v>42086</v>
      </c>
      <c r="M124" s="34"/>
    </row>
    <row r="125" spans="1:13" ht="12.75">
      <c r="A125" s="28" t="e">
        <f t="shared" si="6"/>
        <v>#N/A</v>
      </c>
      <c r="B125" s="28" t="s">
        <v>96</v>
      </c>
      <c r="C125" s="28" t="s">
        <v>93</v>
      </c>
      <c r="D125" s="37" t="s">
        <v>97</v>
      </c>
      <c r="E125" s="30">
        <v>857395002122</v>
      </c>
      <c r="F125" s="31" t="s">
        <v>627</v>
      </c>
      <c r="G125" s="36" t="s">
        <v>767</v>
      </c>
      <c r="H125" s="33" t="e">
        <f t="shared" si="7"/>
        <v>#N/A</v>
      </c>
      <c r="I125" s="33" t="e">
        <f t="shared" si="8"/>
        <v>#N/A</v>
      </c>
      <c r="J125" s="34" t="e">
        <f t="shared" si="9"/>
        <v>#N/A</v>
      </c>
      <c r="K125" s="34" t="e">
        <f t="shared" si="10"/>
        <v>#N/A</v>
      </c>
      <c r="L125" s="35" t="e">
        <f t="shared" si="11"/>
        <v>#N/A</v>
      </c>
      <c r="M125" s="34"/>
    </row>
    <row r="126" spans="1:13" ht="12.75">
      <c r="A126" s="28" t="str">
        <f t="shared" si="6"/>
        <v>Hunt, Sam</v>
      </c>
      <c r="B126" s="28" t="s">
        <v>15</v>
      </c>
      <c r="C126" s="28" t="s">
        <v>225</v>
      </c>
      <c r="D126" s="37" t="s">
        <v>23</v>
      </c>
      <c r="E126" s="30">
        <v>602537972500</v>
      </c>
      <c r="F126" s="31" t="s">
        <v>627</v>
      </c>
      <c r="G126" s="36" t="s">
        <v>762</v>
      </c>
      <c r="H126" s="33" t="str">
        <f t="shared" si="7"/>
        <v>9786315725265</v>
      </c>
      <c r="I126" s="33" t="str">
        <f t="shared" si="8"/>
        <v>6004550123</v>
      </c>
      <c r="J126" s="34">
        <f t="shared" si="9"/>
        <v>10.98</v>
      </c>
      <c r="K126" s="34" t="str">
        <f t="shared" si="10"/>
        <v>C/W</v>
      </c>
      <c r="L126" s="35">
        <f t="shared" si="11"/>
        <v>41939</v>
      </c>
      <c r="M126" s="34"/>
    </row>
    <row r="127" spans="1:13" ht="12.75">
      <c r="A127" s="28" t="str">
        <f t="shared" si="6"/>
        <v>Hunt, Sam</v>
      </c>
      <c r="B127" s="28" t="s">
        <v>15</v>
      </c>
      <c r="C127" s="28" t="s">
        <v>225</v>
      </c>
      <c r="D127" s="37" t="s">
        <v>23</v>
      </c>
      <c r="E127" s="30">
        <v>602547576897</v>
      </c>
      <c r="F127" s="31" t="s">
        <v>690</v>
      </c>
      <c r="G127" s="36" t="s">
        <v>762</v>
      </c>
      <c r="H127" s="33" t="str">
        <f t="shared" si="7"/>
        <v>9786316304575</v>
      </c>
      <c r="I127" s="33" t="str">
        <f t="shared" si="8"/>
        <v>6004607968</v>
      </c>
      <c r="J127" s="34">
        <f t="shared" si="9"/>
        <v>19.98</v>
      </c>
      <c r="K127" s="34" t="str">
        <f t="shared" si="10"/>
        <v>C/W</v>
      </c>
      <c r="L127" s="35">
        <f t="shared" si="11"/>
        <v>42328</v>
      </c>
      <c r="M127" s="34">
        <f>VLOOKUP(E127,DATA,16,FALSE)</f>
        <v>13.8</v>
      </c>
    </row>
    <row r="128" spans="1:13" ht="12.75">
      <c r="A128" s="28" t="str">
        <f t="shared" si="6"/>
        <v>Little Big Town</v>
      </c>
      <c r="B128" s="28" t="s">
        <v>17</v>
      </c>
      <c r="C128" s="28" t="s">
        <v>225</v>
      </c>
      <c r="D128" s="37" t="s">
        <v>226</v>
      </c>
      <c r="E128" s="30">
        <v>602537905836</v>
      </c>
      <c r="F128" s="31" t="s">
        <v>627</v>
      </c>
      <c r="G128" s="36" t="s">
        <v>748</v>
      </c>
      <c r="H128" s="33" t="str">
        <f t="shared" si="7"/>
        <v>9786315702235</v>
      </c>
      <c r="I128" s="33" t="str">
        <f t="shared" si="8"/>
        <v>6004547820</v>
      </c>
      <c r="J128" s="34">
        <f t="shared" si="9"/>
        <v>10.98</v>
      </c>
      <c r="K128" s="34" t="str">
        <f t="shared" si="10"/>
        <v>C/W</v>
      </c>
      <c r="L128" s="35">
        <f t="shared" si="11"/>
        <v>41933</v>
      </c>
      <c r="M128" s="34"/>
    </row>
    <row r="129" spans="1:13" ht="12.75">
      <c r="A129" s="28" t="str">
        <f t="shared" si="6"/>
        <v>Little Big Town</v>
      </c>
      <c r="B129" s="28" t="s">
        <v>17</v>
      </c>
      <c r="C129" s="28" t="s">
        <v>225</v>
      </c>
      <c r="D129" s="37" t="s">
        <v>226</v>
      </c>
      <c r="E129" s="30">
        <v>602547019042</v>
      </c>
      <c r="F129" s="31" t="s">
        <v>690</v>
      </c>
      <c r="G129" s="36" t="s">
        <v>748</v>
      </c>
      <c r="H129" s="33" t="str">
        <f t="shared" si="7"/>
        <v>9786315702242</v>
      </c>
      <c r="I129" s="33" t="str">
        <f t="shared" si="8"/>
        <v>6004547821</v>
      </c>
      <c r="J129" s="34">
        <f t="shared" si="9"/>
        <v>19.98</v>
      </c>
      <c r="K129" s="34" t="str">
        <f t="shared" si="10"/>
        <v>C/W</v>
      </c>
      <c r="L129" s="35">
        <f t="shared" si="11"/>
        <v>41967</v>
      </c>
      <c r="M129" s="34">
        <f>VLOOKUP(E129,DATA,16,FALSE)</f>
        <v>13.8</v>
      </c>
    </row>
    <row r="130" spans="1:13" ht="12.75">
      <c r="A130" s="28" t="str">
        <f t="shared" si="6"/>
        <v>Monroe, Ashley</v>
      </c>
      <c r="B130" s="28" t="s">
        <v>230</v>
      </c>
      <c r="C130" s="28" t="s">
        <v>225</v>
      </c>
      <c r="D130" s="37" t="s">
        <v>227</v>
      </c>
      <c r="E130" s="30">
        <v>93624926955</v>
      </c>
      <c r="F130" s="31" t="s">
        <v>627</v>
      </c>
      <c r="G130" s="36" t="s">
        <v>641</v>
      </c>
      <c r="H130" s="33" t="str">
        <f t="shared" si="7"/>
        <v>9786316131492</v>
      </c>
      <c r="I130" s="33" t="str">
        <f t="shared" si="8"/>
        <v>6004590733</v>
      </c>
      <c r="J130" s="34">
        <f t="shared" si="9"/>
        <v>13.98</v>
      </c>
      <c r="K130" s="34" t="str">
        <f t="shared" si="10"/>
        <v>C/W</v>
      </c>
      <c r="L130" s="35">
        <f t="shared" si="11"/>
        <v>42209</v>
      </c>
      <c r="M130" s="34"/>
    </row>
    <row r="131" spans="1:13" ht="12.75">
      <c r="A131" s="28" t="str">
        <f t="shared" si="6"/>
        <v>Monroe, Ashley</v>
      </c>
      <c r="B131" s="28" t="s">
        <v>230</v>
      </c>
      <c r="C131" s="28" t="s">
        <v>225</v>
      </c>
      <c r="D131" s="37" t="s">
        <v>227</v>
      </c>
      <c r="E131" s="30">
        <v>93624925484</v>
      </c>
      <c r="F131" s="31" t="s">
        <v>690</v>
      </c>
      <c r="G131" s="36" t="s">
        <v>641</v>
      </c>
      <c r="H131" s="33" t="str">
        <f t="shared" si="7"/>
        <v>9786316214201</v>
      </c>
      <c r="I131" s="33" t="str">
        <f t="shared" si="8"/>
        <v>6004599004</v>
      </c>
      <c r="J131" s="34">
        <f t="shared" si="9"/>
        <v>21.98</v>
      </c>
      <c r="K131" s="34" t="str">
        <f t="shared" si="10"/>
        <v>C/W</v>
      </c>
      <c r="L131" s="35">
        <f t="shared" si="11"/>
        <v>42262</v>
      </c>
      <c r="M131" s="34">
        <f>VLOOKUP(E131,DATA,16,FALSE)</f>
        <v>16.88</v>
      </c>
    </row>
    <row r="132" spans="1:13" ht="12.75">
      <c r="A132" s="28" t="str">
        <f t="shared" si="6"/>
        <v>Musgraves, Kacey</v>
      </c>
      <c r="B132" s="28" t="s">
        <v>229</v>
      </c>
      <c r="C132" s="28" t="s">
        <v>225</v>
      </c>
      <c r="D132" s="37" t="s">
        <v>228</v>
      </c>
      <c r="E132" s="30">
        <v>602547235077</v>
      </c>
      <c r="F132" s="31" t="s">
        <v>627</v>
      </c>
      <c r="G132" s="36" t="s">
        <v>670</v>
      </c>
      <c r="H132" s="33" t="str">
        <f t="shared" si="7"/>
        <v>9786316090355</v>
      </c>
      <c r="I132" s="33" t="str">
        <f t="shared" si="8"/>
        <v>6004586623</v>
      </c>
      <c r="J132" s="34">
        <f t="shared" si="9"/>
        <v>12.98</v>
      </c>
      <c r="K132" s="34" t="str">
        <f t="shared" si="10"/>
        <v>C/W</v>
      </c>
      <c r="L132" s="35">
        <f t="shared" si="11"/>
        <v>42178</v>
      </c>
      <c r="M132" s="34"/>
    </row>
    <row r="133" spans="1:13" ht="12.75">
      <c r="A133" s="28" t="str">
        <f t="shared" si="6"/>
        <v>Musgraves, Kacey</v>
      </c>
      <c r="B133" s="28" t="s">
        <v>229</v>
      </c>
      <c r="C133" s="28" t="s">
        <v>225</v>
      </c>
      <c r="D133" s="37" t="s">
        <v>228</v>
      </c>
      <c r="E133" s="30">
        <v>602547316271</v>
      </c>
      <c r="F133" s="31" t="s">
        <v>690</v>
      </c>
      <c r="G133" s="36" t="s">
        <v>670</v>
      </c>
      <c r="H133" s="33" t="str">
        <f t="shared" si="7"/>
        <v>9786316090362</v>
      </c>
      <c r="I133" s="33" t="str">
        <f t="shared" si="8"/>
        <v>6004586624</v>
      </c>
      <c r="J133" s="34">
        <f t="shared" si="9"/>
        <v>22.98</v>
      </c>
      <c r="K133" s="34" t="str">
        <f t="shared" si="10"/>
        <v>C/W</v>
      </c>
      <c r="L133" s="35">
        <f t="shared" si="11"/>
        <v>42195</v>
      </c>
      <c r="M133" s="34">
        <f>VLOOKUP(E133,DATA,16,FALSE)</f>
        <v>17.63</v>
      </c>
    </row>
    <row r="134" spans="1:13" s="60" customFormat="1" ht="12.75">
      <c r="A134" s="52" t="str">
        <f t="shared" si="6"/>
        <v>Stapleton, Chris</v>
      </c>
      <c r="B134" s="52" t="s">
        <v>37</v>
      </c>
      <c r="C134" s="52" t="s">
        <v>225</v>
      </c>
      <c r="D134" s="61" t="s">
        <v>38</v>
      </c>
      <c r="E134" s="54">
        <v>602537577439</v>
      </c>
      <c r="F134" s="55" t="s">
        <v>627</v>
      </c>
      <c r="G134" s="56" t="s">
        <v>670</v>
      </c>
      <c r="H134" s="57" t="str">
        <f t="shared" si="7"/>
        <v>9786315964916</v>
      </c>
      <c r="I134" s="57" t="str">
        <f t="shared" si="8"/>
        <v>6004574080</v>
      </c>
      <c r="J134" s="58">
        <f t="shared" si="9"/>
        <v>10.98</v>
      </c>
      <c r="K134" s="58" t="str">
        <f t="shared" si="10"/>
        <v>C/W</v>
      </c>
      <c r="L134" s="59">
        <f t="shared" si="11"/>
        <v>42128</v>
      </c>
      <c r="M134" s="58"/>
    </row>
    <row r="135" spans="1:13" s="60" customFormat="1" ht="12.75">
      <c r="A135" s="52" t="str">
        <f t="shared" si="6"/>
        <v>Stapleton, Chris</v>
      </c>
      <c r="B135" s="52" t="s">
        <v>37</v>
      </c>
      <c r="C135" s="52" t="s">
        <v>225</v>
      </c>
      <c r="D135" s="61" t="s">
        <v>38</v>
      </c>
      <c r="E135" s="54">
        <v>602547255228</v>
      </c>
      <c r="F135" s="55" t="s">
        <v>690</v>
      </c>
      <c r="G135" s="56" t="s">
        <v>670</v>
      </c>
      <c r="H135" s="57" t="str">
        <f t="shared" si="7"/>
        <v>9786315964923</v>
      </c>
      <c r="I135" s="57" t="str">
        <f t="shared" si="8"/>
        <v>6004574081</v>
      </c>
      <c r="J135" s="58">
        <f t="shared" si="9"/>
        <v>19.98</v>
      </c>
      <c r="K135" s="58" t="str">
        <f t="shared" si="10"/>
        <v>C/W</v>
      </c>
      <c r="L135" s="59">
        <f t="shared" si="11"/>
        <v>42150</v>
      </c>
      <c r="M135" s="58">
        <f>VLOOKUP(E135,DATA,16,FALSE)</f>
        <v>13.8</v>
      </c>
    </row>
    <row r="136" spans="1:13" ht="12.75">
      <c r="A136" s="28" t="str">
        <f t="shared" si="6"/>
        <v>Brothers Osborne</v>
      </c>
      <c r="B136" s="28" t="s">
        <v>213</v>
      </c>
      <c r="C136" s="28" t="s">
        <v>212</v>
      </c>
      <c r="D136" s="37" t="s">
        <v>215</v>
      </c>
      <c r="E136" s="30">
        <v>602547115713</v>
      </c>
      <c r="F136" s="41" t="s">
        <v>627</v>
      </c>
      <c r="G136" s="36" t="s">
        <v>661</v>
      </c>
      <c r="H136" s="33" t="str">
        <f t="shared" si="7"/>
        <v>9786316353375</v>
      </c>
      <c r="I136" s="33" t="str">
        <f t="shared" si="8"/>
        <v>6004612846</v>
      </c>
      <c r="J136" s="34">
        <f t="shared" si="9"/>
        <v>10.98</v>
      </c>
      <c r="K136" s="34" t="str">
        <f t="shared" si="10"/>
        <v>C/W</v>
      </c>
      <c r="L136" s="35">
        <f t="shared" si="11"/>
        <v>42384</v>
      </c>
      <c r="M136" s="34"/>
    </row>
    <row r="137" spans="1:13" ht="12.75">
      <c r="A137" s="28" t="str">
        <f aca="true" t="shared" si="12" ref="A137:A200">VLOOKUP(E137,DATA,2,FALSE)</f>
        <v>Joey + Rory</v>
      </c>
      <c r="B137" s="28" t="s">
        <v>214</v>
      </c>
      <c r="C137" s="28" t="s">
        <v>212</v>
      </c>
      <c r="D137" s="37" t="s">
        <v>216</v>
      </c>
      <c r="E137" s="30">
        <v>617884897925</v>
      </c>
      <c r="F137" s="31" t="s">
        <v>627</v>
      </c>
      <c r="G137" s="36" t="s">
        <v>718</v>
      </c>
      <c r="H137" s="33" t="str">
        <f aca="true" t="shared" si="13" ref="H137:H200">VLOOKUP(E137,DATA,5,FALSE)</f>
        <v>9786315725326</v>
      </c>
      <c r="I137" s="33" t="str">
        <f aca="true" t="shared" si="14" ref="I137:I200">VLOOKUP(E137,DATA,6,FALSE)</f>
        <v>6004550129</v>
      </c>
      <c r="J137" s="34">
        <f aca="true" t="shared" si="15" ref="J137:J200">VLOOKUP(E137,DATA,7,FALSE)</f>
        <v>13.98</v>
      </c>
      <c r="K137" s="34" t="str">
        <f aca="true" t="shared" si="16" ref="K137:K200">VLOOKUP(E137,DATA,8,FALSE)</f>
        <v>CCM</v>
      </c>
      <c r="L137" s="35">
        <f aca="true" t="shared" si="17" ref="L137:L200">VLOOKUP(E137,DATA,9,FALSE)</f>
        <v>41939</v>
      </c>
      <c r="M137" s="34"/>
    </row>
    <row r="138" spans="1:13" s="60" customFormat="1" ht="12.75">
      <c r="A138" s="52" t="str">
        <f t="shared" si="12"/>
        <v>Little Big Town</v>
      </c>
      <c r="B138" s="52" t="s">
        <v>17</v>
      </c>
      <c r="C138" s="52" t="s">
        <v>212</v>
      </c>
      <c r="D138" s="61" t="s">
        <v>41</v>
      </c>
      <c r="E138" s="54">
        <v>602537905836</v>
      </c>
      <c r="F138" s="55" t="s">
        <v>627</v>
      </c>
      <c r="G138" s="56" t="s">
        <v>748</v>
      </c>
      <c r="H138" s="57" t="str">
        <f t="shared" si="13"/>
        <v>9786315702235</v>
      </c>
      <c r="I138" s="57" t="str">
        <f t="shared" si="14"/>
        <v>6004547820</v>
      </c>
      <c r="J138" s="58">
        <f t="shared" si="15"/>
        <v>10.98</v>
      </c>
      <c r="K138" s="58" t="str">
        <f t="shared" si="16"/>
        <v>C/W</v>
      </c>
      <c r="L138" s="59">
        <f t="shared" si="17"/>
        <v>41933</v>
      </c>
      <c r="M138" s="58"/>
    </row>
    <row r="139" spans="1:13" s="60" customFormat="1" ht="12.75">
      <c r="A139" s="52" t="str">
        <f t="shared" si="12"/>
        <v>Little Big Town</v>
      </c>
      <c r="B139" s="52" t="s">
        <v>17</v>
      </c>
      <c r="C139" s="52" t="s">
        <v>212</v>
      </c>
      <c r="D139" s="61" t="s">
        <v>41</v>
      </c>
      <c r="E139" s="54">
        <v>602547019042</v>
      </c>
      <c r="F139" s="55" t="s">
        <v>690</v>
      </c>
      <c r="G139" s="56" t="s">
        <v>748</v>
      </c>
      <c r="H139" s="57" t="str">
        <f t="shared" si="13"/>
        <v>9786315702242</v>
      </c>
      <c r="I139" s="57" t="str">
        <f t="shared" si="14"/>
        <v>6004547821</v>
      </c>
      <c r="J139" s="58">
        <f t="shared" si="15"/>
        <v>19.98</v>
      </c>
      <c r="K139" s="58" t="str">
        <f t="shared" si="16"/>
        <v>C/W</v>
      </c>
      <c r="L139" s="59">
        <f t="shared" si="17"/>
        <v>41967</v>
      </c>
      <c r="M139" s="58">
        <f>VLOOKUP(E139,DATA,16,FALSE)</f>
        <v>13.8</v>
      </c>
    </row>
    <row r="140" spans="1:13" ht="12.75">
      <c r="A140" s="28" t="str">
        <f t="shared" si="12"/>
        <v>Shelton, Blake</v>
      </c>
      <c r="B140" s="28" t="s">
        <v>218</v>
      </c>
      <c r="C140" s="28" t="s">
        <v>212</v>
      </c>
      <c r="D140" s="37" t="s">
        <v>219</v>
      </c>
      <c r="E140" s="30">
        <v>93624934554</v>
      </c>
      <c r="F140" s="31" t="s">
        <v>627</v>
      </c>
      <c r="G140" s="36" t="s">
        <v>641</v>
      </c>
      <c r="H140" s="33" t="str">
        <f t="shared" si="13"/>
        <v>9786315670794</v>
      </c>
      <c r="I140" s="33" t="str">
        <f t="shared" si="14"/>
        <v>6004544677</v>
      </c>
      <c r="J140" s="34">
        <f t="shared" si="15"/>
        <v>18.98</v>
      </c>
      <c r="K140" s="34" t="str">
        <f t="shared" si="16"/>
        <v>C/W</v>
      </c>
      <c r="L140" s="35">
        <f t="shared" si="17"/>
        <v>41912</v>
      </c>
      <c r="M140" s="34"/>
    </row>
    <row r="141" spans="1:13" ht="12.75">
      <c r="A141" s="28" t="e">
        <f t="shared" si="12"/>
        <v>#N/A</v>
      </c>
      <c r="B141" s="28" t="s">
        <v>669</v>
      </c>
      <c r="C141" s="28" t="s">
        <v>212</v>
      </c>
      <c r="D141" s="37" t="s">
        <v>217</v>
      </c>
      <c r="E141" s="30" t="s">
        <v>626</v>
      </c>
      <c r="F141" s="31" t="s">
        <v>626</v>
      </c>
      <c r="G141" s="32" t="s">
        <v>626</v>
      </c>
      <c r="H141" s="33" t="e">
        <f t="shared" si="13"/>
        <v>#N/A</v>
      </c>
      <c r="I141" s="33" t="e">
        <f t="shared" si="14"/>
        <v>#N/A</v>
      </c>
      <c r="J141" s="34" t="e">
        <f t="shared" si="15"/>
        <v>#N/A</v>
      </c>
      <c r="K141" s="34" t="e">
        <f t="shared" si="16"/>
        <v>#N/A</v>
      </c>
      <c r="L141" s="35" t="e">
        <f t="shared" si="17"/>
        <v>#N/A</v>
      </c>
      <c r="M141" s="34"/>
    </row>
    <row r="142" spans="1:13" ht="12.75">
      <c r="A142" s="28" t="str">
        <f t="shared" si="12"/>
        <v>Cam</v>
      </c>
      <c r="B142" s="28" t="s">
        <v>211</v>
      </c>
      <c r="C142" s="28" t="s">
        <v>203</v>
      </c>
      <c r="D142" s="37" t="s">
        <v>204</v>
      </c>
      <c r="E142" s="30">
        <v>888750704924</v>
      </c>
      <c r="F142" s="41" t="s">
        <v>627</v>
      </c>
      <c r="G142" s="36" t="s">
        <v>663</v>
      </c>
      <c r="H142" s="33" t="str">
        <f t="shared" si="13"/>
        <v>9786316330352</v>
      </c>
      <c r="I142" s="33" t="str">
        <f t="shared" si="14"/>
        <v>6004610544</v>
      </c>
      <c r="J142" s="34">
        <f t="shared" si="15"/>
        <v>9.98</v>
      </c>
      <c r="K142" s="34" t="str">
        <f t="shared" si="16"/>
        <v>C/W</v>
      </c>
      <c r="L142" s="35">
        <f t="shared" si="17"/>
        <v>42349</v>
      </c>
      <c r="M142" s="34"/>
    </row>
    <row r="143" spans="1:13" s="60" customFormat="1" ht="12.75">
      <c r="A143" s="52" t="str">
        <f t="shared" si="12"/>
        <v>Stapleton, Chris</v>
      </c>
      <c r="B143" s="52" t="s">
        <v>37</v>
      </c>
      <c r="C143" s="52" t="s">
        <v>203</v>
      </c>
      <c r="D143" s="61" t="s">
        <v>205</v>
      </c>
      <c r="E143" s="54">
        <v>602537577439</v>
      </c>
      <c r="F143" s="55" t="s">
        <v>627</v>
      </c>
      <c r="G143" s="56" t="s">
        <v>670</v>
      </c>
      <c r="H143" s="57" t="str">
        <f t="shared" si="13"/>
        <v>9786315964916</v>
      </c>
      <c r="I143" s="57" t="str">
        <f t="shared" si="14"/>
        <v>6004574080</v>
      </c>
      <c r="J143" s="58">
        <f t="shared" si="15"/>
        <v>10.98</v>
      </c>
      <c r="K143" s="58" t="str">
        <f t="shared" si="16"/>
        <v>C/W</v>
      </c>
      <c r="L143" s="59">
        <f t="shared" si="17"/>
        <v>42128</v>
      </c>
      <c r="M143" s="58"/>
    </row>
    <row r="144" spans="1:13" s="60" customFormat="1" ht="12.75">
      <c r="A144" s="52" t="str">
        <f t="shared" si="12"/>
        <v>Stapleton, Chris</v>
      </c>
      <c r="B144" s="52" t="s">
        <v>37</v>
      </c>
      <c r="C144" s="52" t="s">
        <v>203</v>
      </c>
      <c r="D144" s="61" t="s">
        <v>205</v>
      </c>
      <c r="E144" s="54">
        <v>602547255228</v>
      </c>
      <c r="F144" s="55" t="s">
        <v>690</v>
      </c>
      <c r="G144" s="56" t="s">
        <v>670</v>
      </c>
      <c r="H144" s="57" t="str">
        <f t="shared" si="13"/>
        <v>9786315964923</v>
      </c>
      <c r="I144" s="57" t="str">
        <f t="shared" si="14"/>
        <v>6004574081</v>
      </c>
      <c r="J144" s="58">
        <f t="shared" si="15"/>
        <v>19.98</v>
      </c>
      <c r="K144" s="58" t="str">
        <f t="shared" si="16"/>
        <v>C/W</v>
      </c>
      <c r="L144" s="59">
        <f t="shared" si="17"/>
        <v>42150</v>
      </c>
      <c r="M144" s="58">
        <f>VLOOKUP(E144,DATA,16,FALSE)</f>
        <v>13.8</v>
      </c>
    </row>
    <row r="145" spans="1:13" ht="12.75">
      <c r="A145" s="28" t="str">
        <f t="shared" si="12"/>
        <v>Underwood, Carrie</v>
      </c>
      <c r="B145" s="28" t="s">
        <v>21</v>
      </c>
      <c r="C145" s="28" t="s">
        <v>203</v>
      </c>
      <c r="D145" s="37" t="s">
        <v>206</v>
      </c>
      <c r="E145" s="30">
        <v>888750087621</v>
      </c>
      <c r="F145" s="31" t="s">
        <v>627</v>
      </c>
      <c r="G145" s="36" t="s">
        <v>667</v>
      </c>
      <c r="H145" s="33" t="str">
        <f t="shared" si="13"/>
        <v>9786315785870</v>
      </c>
      <c r="I145" s="33" t="str">
        <f t="shared" si="14"/>
        <v>6004556184</v>
      </c>
      <c r="J145" s="34">
        <f t="shared" si="15"/>
        <v>13.98</v>
      </c>
      <c r="K145" s="34" t="str">
        <f t="shared" si="16"/>
        <v>C/W</v>
      </c>
      <c r="L145" s="35">
        <f t="shared" si="17"/>
        <v>41982</v>
      </c>
      <c r="M145" s="34"/>
    </row>
    <row r="146" spans="1:13" ht="12.75">
      <c r="A146" s="28" t="str">
        <f t="shared" si="12"/>
        <v>Womack, Lee Ann</v>
      </c>
      <c r="B146" s="28" t="s">
        <v>209</v>
      </c>
      <c r="C146" s="28" t="s">
        <v>203</v>
      </c>
      <c r="D146" s="37" t="s">
        <v>208</v>
      </c>
      <c r="E146" s="30">
        <v>15891410722</v>
      </c>
      <c r="F146" s="31" t="s">
        <v>627</v>
      </c>
      <c r="G146" s="36" t="s">
        <v>739</v>
      </c>
      <c r="H146" s="33" t="str">
        <f t="shared" si="13"/>
        <v>9786315661198</v>
      </c>
      <c r="I146" s="33" t="str">
        <f t="shared" si="14"/>
        <v>6004543717</v>
      </c>
      <c r="J146" s="34">
        <f t="shared" si="15"/>
        <v>16.98</v>
      </c>
      <c r="K146" s="34" t="str">
        <f t="shared" si="16"/>
        <v>C/W</v>
      </c>
      <c r="L146" s="35">
        <f t="shared" si="17"/>
        <v>41905</v>
      </c>
      <c r="M146" s="34"/>
    </row>
    <row r="147" spans="1:13" ht="12.75">
      <c r="A147" s="28" t="str">
        <f t="shared" si="12"/>
        <v>Womack, Lee Ann</v>
      </c>
      <c r="B147" s="28" t="s">
        <v>209</v>
      </c>
      <c r="C147" s="28" t="s">
        <v>203</v>
      </c>
      <c r="D147" s="37" t="s">
        <v>208</v>
      </c>
      <c r="E147" s="30">
        <v>15891410715</v>
      </c>
      <c r="F147" s="31" t="s">
        <v>690</v>
      </c>
      <c r="G147" s="36" t="s">
        <v>739</v>
      </c>
      <c r="H147" s="33" t="str">
        <f t="shared" si="13"/>
        <v>9786315661204</v>
      </c>
      <c r="I147" s="33" t="str">
        <f t="shared" si="14"/>
        <v>6004543718</v>
      </c>
      <c r="J147" s="34">
        <f t="shared" si="15"/>
        <v>19.98</v>
      </c>
      <c r="K147" s="34" t="str">
        <f t="shared" si="16"/>
        <v>C/W</v>
      </c>
      <c r="L147" s="35">
        <f t="shared" si="17"/>
        <v>41905</v>
      </c>
      <c r="M147" s="34">
        <f>VLOOKUP(E147,DATA,16,FALSE)</f>
        <v>13.8</v>
      </c>
    </row>
    <row r="148" spans="1:13" ht="12.75">
      <c r="A148" s="28" t="e">
        <f t="shared" si="12"/>
        <v>#N/A</v>
      </c>
      <c r="B148" s="28" t="s">
        <v>210</v>
      </c>
      <c r="C148" s="28" t="s">
        <v>203</v>
      </c>
      <c r="D148" s="37" t="s">
        <v>207</v>
      </c>
      <c r="E148" s="30" t="s">
        <v>626</v>
      </c>
      <c r="F148" s="31" t="s">
        <v>626</v>
      </c>
      <c r="G148" s="32" t="s">
        <v>626</v>
      </c>
      <c r="H148" s="33" t="e">
        <f t="shared" si="13"/>
        <v>#N/A</v>
      </c>
      <c r="I148" s="33" t="e">
        <f t="shared" si="14"/>
        <v>#N/A</v>
      </c>
      <c r="J148" s="34" t="e">
        <f t="shared" si="15"/>
        <v>#N/A</v>
      </c>
      <c r="K148" s="34" t="e">
        <f t="shared" si="16"/>
        <v>#N/A</v>
      </c>
      <c r="L148" s="35" t="e">
        <f t="shared" si="17"/>
        <v>#N/A</v>
      </c>
      <c r="M148" s="34"/>
    </row>
    <row r="149" spans="1:13" ht="12.75">
      <c r="A149" s="28" t="str">
        <f t="shared" si="12"/>
        <v>Clark, Brandy</v>
      </c>
      <c r="B149" s="28" t="s">
        <v>223</v>
      </c>
      <c r="C149" s="28" t="s">
        <v>220</v>
      </c>
      <c r="D149" s="37" t="s">
        <v>224</v>
      </c>
      <c r="E149" s="30">
        <v>93624930549</v>
      </c>
      <c r="F149" s="31" t="s">
        <v>627</v>
      </c>
      <c r="G149" s="36" t="s">
        <v>635</v>
      </c>
      <c r="H149" s="33" t="str">
        <f t="shared" si="13"/>
        <v>9786315830419</v>
      </c>
      <c r="I149" s="33" t="str">
        <f t="shared" si="14"/>
        <v>6004560632</v>
      </c>
      <c r="J149" s="34">
        <f t="shared" si="15"/>
        <v>13.99</v>
      </c>
      <c r="K149" s="34" t="str">
        <f t="shared" si="16"/>
        <v>C/W</v>
      </c>
      <c r="L149" s="35">
        <f t="shared" si="17"/>
        <v>42010</v>
      </c>
      <c r="M149" s="34"/>
    </row>
    <row r="150" spans="1:13" s="60" customFormat="1" ht="12.75">
      <c r="A150" s="52" t="str">
        <f t="shared" si="12"/>
        <v>Little Big Town</v>
      </c>
      <c r="B150" s="52" t="s">
        <v>17</v>
      </c>
      <c r="C150" s="52" t="s">
        <v>220</v>
      </c>
      <c r="D150" s="61" t="s">
        <v>41</v>
      </c>
      <c r="E150" s="54">
        <v>602537905836</v>
      </c>
      <c r="F150" s="55" t="s">
        <v>627</v>
      </c>
      <c r="G150" s="56" t="s">
        <v>748</v>
      </c>
      <c r="H150" s="57" t="str">
        <f t="shared" si="13"/>
        <v>9786315702235</v>
      </c>
      <c r="I150" s="57" t="str">
        <f t="shared" si="14"/>
        <v>6004547820</v>
      </c>
      <c r="J150" s="58">
        <f t="shared" si="15"/>
        <v>10.98</v>
      </c>
      <c r="K150" s="58" t="str">
        <f t="shared" si="16"/>
        <v>C/W</v>
      </c>
      <c r="L150" s="59">
        <f t="shared" si="17"/>
        <v>41933</v>
      </c>
      <c r="M150" s="58"/>
    </row>
    <row r="151" spans="1:13" s="60" customFormat="1" ht="12.75">
      <c r="A151" s="52" t="str">
        <f t="shared" si="12"/>
        <v>Little Big Town</v>
      </c>
      <c r="B151" s="52" t="s">
        <v>17</v>
      </c>
      <c r="C151" s="52" t="s">
        <v>220</v>
      </c>
      <c r="D151" s="61" t="s">
        <v>41</v>
      </c>
      <c r="E151" s="54">
        <v>602547019042</v>
      </c>
      <c r="F151" s="55" t="s">
        <v>690</v>
      </c>
      <c r="G151" s="56" t="s">
        <v>748</v>
      </c>
      <c r="H151" s="57" t="str">
        <f t="shared" si="13"/>
        <v>9786315702242</v>
      </c>
      <c r="I151" s="57" t="str">
        <f t="shared" si="14"/>
        <v>6004547821</v>
      </c>
      <c r="J151" s="58">
        <f t="shared" si="15"/>
        <v>19.98</v>
      </c>
      <c r="K151" s="58" t="str">
        <f t="shared" si="16"/>
        <v>C/W</v>
      </c>
      <c r="L151" s="59">
        <f t="shared" si="17"/>
        <v>41967</v>
      </c>
      <c r="M151" s="58">
        <f>VLOOKUP(E151,DATA,16,FALSE)</f>
        <v>13.8</v>
      </c>
    </row>
    <row r="152" spans="1:13" ht="12.75">
      <c r="A152" s="28" t="str">
        <f t="shared" si="12"/>
        <v>McGraw, Tim</v>
      </c>
      <c r="B152" s="28" t="s">
        <v>221</v>
      </c>
      <c r="C152" s="28" t="s">
        <v>220</v>
      </c>
      <c r="D152" s="37" t="s">
        <v>222</v>
      </c>
      <c r="E152" s="30">
        <v>843930013401</v>
      </c>
      <c r="F152" s="31" t="s">
        <v>627</v>
      </c>
      <c r="G152" s="36" t="s">
        <v>763</v>
      </c>
      <c r="H152" s="33" t="str">
        <f t="shared" si="13"/>
        <v>9786315661266</v>
      </c>
      <c r="I152" s="33" t="str">
        <f t="shared" si="14"/>
        <v>6004543724</v>
      </c>
      <c r="J152" s="34">
        <f t="shared" si="15"/>
        <v>13.98</v>
      </c>
      <c r="K152" s="34" t="str">
        <f t="shared" si="16"/>
        <v>C/W</v>
      </c>
      <c r="L152" s="35">
        <f t="shared" si="17"/>
        <v>41898</v>
      </c>
      <c r="M152" s="34"/>
    </row>
    <row r="153" spans="1:13" ht="12.75">
      <c r="A153" s="28" t="str">
        <f t="shared" si="12"/>
        <v>McGraw, Tim</v>
      </c>
      <c r="B153" s="28" t="s">
        <v>221</v>
      </c>
      <c r="C153" s="28" t="s">
        <v>220</v>
      </c>
      <c r="D153" s="37" t="s">
        <v>222</v>
      </c>
      <c r="E153" s="30">
        <v>843930019281</v>
      </c>
      <c r="F153" s="31" t="s">
        <v>690</v>
      </c>
      <c r="G153" s="36" t="s">
        <v>763</v>
      </c>
      <c r="H153" s="33" t="str">
        <f t="shared" si="13"/>
        <v>9786316356239</v>
      </c>
      <c r="I153" s="33" t="str">
        <f t="shared" si="14"/>
        <v>6004613132</v>
      </c>
      <c r="J153" s="34">
        <f t="shared" si="15"/>
        <v>24.98</v>
      </c>
      <c r="K153" s="34" t="str">
        <f t="shared" si="16"/>
        <v>C/W</v>
      </c>
      <c r="L153" s="35">
        <f t="shared" si="17"/>
        <v>42356</v>
      </c>
      <c r="M153" s="34">
        <f>VLOOKUP(E153,DATA,16,FALSE)</f>
        <v>18.44</v>
      </c>
    </row>
    <row r="154" spans="1:13" ht="12.75">
      <c r="A154" s="28" t="str">
        <f t="shared" si="12"/>
        <v>Stapleton, Chris</v>
      </c>
      <c r="B154" s="28" t="s">
        <v>37</v>
      </c>
      <c r="C154" s="28" t="s">
        <v>220</v>
      </c>
      <c r="D154" s="37" t="s">
        <v>205</v>
      </c>
      <c r="E154" s="30">
        <v>602537577439</v>
      </c>
      <c r="F154" s="31" t="s">
        <v>627</v>
      </c>
      <c r="G154" s="36" t="s">
        <v>670</v>
      </c>
      <c r="H154" s="33" t="str">
        <f t="shared" si="13"/>
        <v>9786315964916</v>
      </c>
      <c r="I154" s="33" t="str">
        <f t="shared" si="14"/>
        <v>6004574080</v>
      </c>
      <c r="J154" s="34">
        <f t="shared" si="15"/>
        <v>10.98</v>
      </c>
      <c r="K154" s="34" t="str">
        <f t="shared" si="16"/>
        <v>C/W</v>
      </c>
      <c r="L154" s="35">
        <f t="shared" si="17"/>
        <v>42128</v>
      </c>
      <c r="M154" s="34"/>
    </row>
    <row r="155" spans="1:13" ht="12.75">
      <c r="A155" s="28" t="str">
        <f t="shared" si="12"/>
        <v>Stapleton, Chris</v>
      </c>
      <c r="B155" s="28" t="s">
        <v>37</v>
      </c>
      <c r="C155" s="28" t="s">
        <v>220</v>
      </c>
      <c r="D155" s="37" t="s">
        <v>205</v>
      </c>
      <c r="E155" s="30">
        <v>602547255228</v>
      </c>
      <c r="F155" s="31" t="s">
        <v>690</v>
      </c>
      <c r="G155" s="36" t="s">
        <v>670</v>
      </c>
      <c r="H155" s="33" t="str">
        <f t="shared" si="13"/>
        <v>9786315964923</v>
      </c>
      <c r="I155" s="33" t="str">
        <f t="shared" si="14"/>
        <v>6004574081</v>
      </c>
      <c r="J155" s="34">
        <f t="shared" si="15"/>
        <v>19.98</v>
      </c>
      <c r="K155" s="34" t="str">
        <f t="shared" si="16"/>
        <v>C/W</v>
      </c>
      <c r="L155" s="35">
        <f t="shared" si="17"/>
        <v>42150</v>
      </c>
      <c r="M155" s="34">
        <f>VLOOKUP(E155,DATA,16,FALSE)</f>
        <v>13.8</v>
      </c>
    </row>
    <row r="156" spans="1:13" ht="12.75">
      <c r="A156" s="28" t="str">
        <f t="shared" si="12"/>
        <v>Womack, Lee Ann</v>
      </c>
      <c r="B156" s="28" t="s">
        <v>209</v>
      </c>
      <c r="C156" s="28" t="s">
        <v>220</v>
      </c>
      <c r="D156" s="37" t="s">
        <v>208</v>
      </c>
      <c r="E156" s="30">
        <v>15891410722</v>
      </c>
      <c r="F156" s="31" t="s">
        <v>627</v>
      </c>
      <c r="G156" s="36" t="s">
        <v>739</v>
      </c>
      <c r="H156" s="33" t="str">
        <f t="shared" si="13"/>
        <v>9786315661198</v>
      </c>
      <c r="I156" s="33" t="str">
        <f t="shared" si="14"/>
        <v>6004543717</v>
      </c>
      <c r="J156" s="34">
        <f t="shared" si="15"/>
        <v>16.98</v>
      </c>
      <c r="K156" s="34" t="str">
        <f t="shared" si="16"/>
        <v>C/W</v>
      </c>
      <c r="L156" s="35">
        <f t="shared" si="17"/>
        <v>41905</v>
      </c>
      <c r="M156" s="34"/>
    </row>
    <row r="157" spans="1:13" ht="12.75">
      <c r="A157" s="28" t="str">
        <f t="shared" si="12"/>
        <v>Womack, Lee Ann</v>
      </c>
      <c r="B157" s="28" t="s">
        <v>209</v>
      </c>
      <c r="C157" s="28" t="s">
        <v>220</v>
      </c>
      <c r="D157" s="37" t="s">
        <v>208</v>
      </c>
      <c r="E157" s="30">
        <v>15891410715</v>
      </c>
      <c r="F157" s="31" t="s">
        <v>690</v>
      </c>
      <c r="G157" s="36" t="s">
        <v>739</v>
      </c>
      <c r="H157" s="33" t="str">
        <f t="shared" si="13"/>
        <v>9786315661204</v>
      </c>
      <c r="I157" s="33" t="str">
        <f t="shared" si="14"/>
        <v>6004543718</v>
      </c>
      <c r="J157" s="34">
        <f t="shared" si="15"/>
        <v>19.98</v>
      </c>
      <c r="K157" s="34" t="str">
        <f t="shared" si="16"/>
        <v>C/W</v>
      </c>
      <c r="L157" s="35">
        <f t="shared" si="17"/>
        <v>41905</v>
      </c>
      <c r="M157" s="34">
        <f>VLOOKUP(E157,DATA,16,FALSE)</f>
        <v>13.8</v>
      </c>
    </row>
    <row r="158" spans="1:13" ht="12.75">
      <c r="A158" s="28" t="str">
        <f t="shared" si="12"/>
        <v>Above &amp; Beyond</v>
      </c>
      <c r="B158" s="28" t="s">
        <v>74</v>
      </c>
      <c r="C158" s="28" t="s">
        <v>75</v>
      </c>
      <c r="D158" s="37" t="s">
        <v>76</v>
      </c>
      <c r="E158" s="30">
        <v>617465569326</v>
      </c>
      <c r="F158" s="31" t="s">
        <v>627</v>
      </c>
      <c r="G158" s="32" t="s">
        <v>652</v>
      </c>
      <c r="H158" s="33" t="str">
        <f t="shared" si="13"/>
        <v>9786315804342</v>
      </c>
      <c r="I158" s="33" t="str">
        <f t="shared" si="14"/>
        <v>6004558025</v>
      </c>
      <c r="J158" s="34">
        <f t="shared" si="15"/>
        <v>12.98</v>
      </c>
      <c r="K158" s="34" t="str">
        <f t="shared" si="16"/>
        <v>DANC</v>
      </c>
      <c r="L158" s="35">
        <f t="shared" si="17"/>
        <v>42024</v>
      </c>
      <c r="M158" s="34"/>
    </row>
    <row r="159" spans="1:13" ht="12.75">
      <c r="A159" s="28" t="str">
        <f t="shared" si="12"/>
        <v>Chemical Brothers</v>
      </c>
      <c r="B159" s="28" t="s">
        <v>77</v>
      </c>
      <c r="C159" s="28" t="s">
        <v>75</v>
      </c>
      <c r="D159" s="37" t="s">
        <v>78</v>
      </c>
      <c r="E159" s="30">
        <v>602547275264</v>
      </c>
      <c r="F159" s="31" t="s">
        <v>627</v>
      </c>
      <c r="G159" s="36" t="s">
        <v>776</v>
      </c>
      <c r="H159" s="33" t="str">
        <f t="shared" si="13"/>
        <v>9786316123589</v>
      </c>
      <c r="I159" s="33" t="str">
        <f t="shared" si="14"/>
        <v>6004589942</v>
      </c>
      <c r="J159" s="34">
        <f t="shared" si="15"/>
        <v>11.98</v>
      </c>
      <c r="K159" s="34" t="str">
        <f t="shared" si="16"/>
        <v>ELEC</v>
      </c>
      <c r="L159" s="35">
        <f t="shared" si="17"/>
        <v>42202</v>
      </c>
      <c r="M159" s="34"/>
    </row>
    <row r="160" spans="1:13" ht="12.75">
      <c r="A160" s="28" t="str">
        <f t="shared" si="12"/>
        <v>Chemical Brothers</v>
      </c>
      <c r="B160" s="28" t="s">
        <v>77</v>
      </c>
      <c r="C160" s="28" t="s">
        <v>75</v>
      </c>
      <c r="D160" s="37" t="s">
        <v>78</v>
      </c>
      <c r="E160" s="30">
        <v>602547275288</v>
      </c>
      <c r="F160" s="31" t="s">
        <v>690</v>
      </c>
      <c r="G160" s="36" t="s">
        <v>776</v>
      </c>
      <c r="H160" s="33" t="str">
        <f t="shared" si="13"/>
        <v>9786316123602</v>
      </c>
      <c r="I160" s="33" t="str">
        <f t="shared" si="14"/>
        <v>6004589944</v>
      </c>
      <c r="J160" s="34">
        <f t="shared" si="15"/>
        <v>29.98</v>
      </c>
      <c r="K160" s="34" t="str">
        <f t="shared" si="16"/>
        <v>ELEC</v>
      </c>
      <c r="L160" s="35">
        <f t="shared" si="17"/>
        <v>42202</v>
      </c>
      <c r="M160" s="34">
        <f>VLOOKUP(E160,DATA,16,FALSE)</f>
        <v>20.71</v>
      </c>
    </row>
    <row r="161" spans="1:13" ht="12.75">
      <c r="A161" s="28" t="str">
        <f t="shared" si="12"/>
        <v>Flying Lotus</v>
      </c>
      <c r="B161" s="28" t="s">
        <v>79</v>
      </c>
      <c r="C161" s="28" t="s">
        <v>75</v>
      </c>
      <c r="D161" s="37" t="s">
        <v>80</v>
      </c>
      <c r="E161" s="30">
        <v>801061025625</v>
      </c>
      <c r="F161" s="31" t="s">
        <v>627</v>
      </c>
      <c r="G161" s="36" t="s">
        <v>701</v>
      </c>
      <c r="H161" s="33" t="str">
        <f t="shared" si="13"/>
        <v>9786315739217</v>
      </c>
      <c r="I161" s="33" t="str">
        <f t="shared" si="14"/>
        <v>6004551518</v>
      </c>
      <c r="J161" s="34">
        <f t="shared" si="15"/>
        <v>14.99</v>
      </c>
      <c r="K161" s="34" t="str">
        <f t="shared" si="16"/>
        <v>ELEC</v>
      </c>
      <c r="L161" s="35">
        <f t="shared" si="17"/>
        <v>41919</v>
      </c>
      <c r="M161" s="34"/>
    </row>
    <row r="162" spans="1:13" ht="12.75">
      <c r="A162" s="28" t="str">
        <f t="shared" si="12"/>
        <v>Flying Lotus</v>
      </c>
      <c r="B162" s="28" t="s">
        <v>79</v>
      </c>
      <c r="C162" s="28" t="s">
        <v>75</v>
      </c>
      <c r="D162" s="37" t="s">
        <v>80</v>
      </c>
      <c r="E162" s="30">
        <v>801061025618</v>
      </c>
      <c r="F162" s="31" t="s">
        <v>690</v>
      </c>
      <c r="G162" s="36" t="s">
        <v>701</v>
      </c>
      <c r="H162" s="33" t="str">
        <f t="shared" si="13"/>
        <v>9786315738616</v>
      </c>
      <c r="I162" s="33" t="str">
        <f t="shared" si="14"/>
        <v>6004551458</v>
      </c>
      <c r="J162" s="34">
        <f t="shared" si="15"/>
        <v>24.990000000000002</v>
      </c>
      <c r="K162" s="34" t="str">
        <f t="shared" si="16"/>
        <v>ELEC</v>
      </c>
      <c r="L162" s="35">
        <f t="shared" si="17"/>
        <v>41919</v>
      </c>
      <c r="M162" s="34">
        <f>VLOOKUP(E162,DATA,16,FALSE)</f>
        <v>19.82</v>
      </c>
    </row>
    <row r="163" spans="1:13" ht="12.75">
      <c r="A163" s="28" t="str">
        <f t="shared" si="12"/>
        <v>Galantis</v>
      </c>
      <c r="B163" s="28" t="s">
        <v>81</v>
      </c>
      <c r="C163" s="28" t="s">
        <v>75</v>
      </c>
      <c r="D163" s="37" t="s">
        <v>82</v>
      </c>
      <c r="E163" s="30">
        <v>75678671173</v>
      </c>
      <c r="F163" s="31" t="s">
        <v>627</v>
      </c>
      <c r="G163" s="32" t="s">
        <v>796</v>
      </c>
      <c r="H163" s="33" t="str">
        <f t="shared" si="13"/>
        <v>9786316065551</v>
      </c>
      <c r="I163" s="33" t="str">
        <f t="shared" si="14"/>
        <v>6004584144</v>
      </c>
      <c r="J163" s="34">
        <f t="shared" si="15"/>
        <v>13.99</v>
      </c>
      <c r="K163" s="34" t="str">
        <f t="shared" si="16"/>
        <v>ELEC</v>
      </c>
      <c r="L163" s="35">
        <f t="shared" si="17"/>
        <v>42163</v>
      </c>
      <c r="M163" s="34"/>
    </row>
    <row r="164" spans="1:13" s="60" customFormat="1" ht="12.75">
      <c r="A164" s="52" t="str">
        <f t="shared" si="12"/>
        <v>Skrillex</v>
      </c>
      <c r="B164" s="52" t="s">
        <v>83</v>
      </c>
      <c r="C164" s="52" t="s">
        <v>75</v>
      </c>
      <c r="D164" s="61" t="s">
        <v>12</v>
      </c>
      <c r="E164" s="54">
        <v>75678669668</v>
      </c>
      <c r="F164" s="55" t="s">
        <v>627</v>
      </c>
      <c r="G164" s="56" t="s">
        <v>679</v>
      </c>
      <c r="H164" s="57" t="str">
        <f t="shared" si="13"/>
        <v>9786316035882</v>
      </c>
      <c r="I164" s="57" t="str">
        <f t="shared" si="14"/>
        <v>6004581177</v>
      </c>
      <c r="J164" s="58">
        <f t="shared" si="15"/>
        <v>18.98</v>
      </c>
      <c r="K164" s="58" t="str">
        <f t="shared" si="16"/>
        <v>DANC</v>
      </c>
      <c r="L164" s="59">
        <f t="shared" si="17"/>
        <v>42157</v>
      </c>
      <c r="M164" s="58"/>
    </row>
    <row r="165" spans="1:13" s="60" customFormat="1" ht="12.75">
      <c r="A165" s="52" t="str">
        <f t="shared" si="12"/>
        <v>Skrillex</v>
      </c>
      <c r="B165" s="52" t="s">
        <v>83</v>
      </c>
      <c r="C165" s="52" t="s">
        <v>75</v>
      </c>
      <c r="D165" s="61" t="s">
        <v>12</v>
      </c>
      <c r="E165" s="54">
        <v>75678669576</v>
      </c>
      <c r="F165" s="55" t="s">
        <v>690</v>
      </c>
      <c r="G165" s="56" t="s">
        <v>679</v>
      </c>
      <c r="H165" s="57" t="str">
        <f t="shared" si="13"/>
        <v>9786316192578</v>
      </c>
      <c r="I165" s="57" t="str">
        <f t="shared" si="14"/>
        <v>6004596841</v>
      </c>
      <c r="J165" s="58">
        <f t="shared" si="15"/>
        <v>19.98</v>
      </c>
      <c r="K165" s="58" t="str">
        <f t="shared" si="16"/>
        <v>ELEC</v>
      </c>
      <c r="L165" s="59">
        <f t="shared" si="17"/>
        <v>42244</v>
      </c>
      <c r="M165" s="58">
        <f>VLOOKUP(E165,DATA,16,FALSE)</f>
        <v>15.32</v>
      </c>
    </row>
    <row r="166" spans="1:13" ht="12.75">
      <c r="A166" s="28" t="str">
        <f t="shared" si="12"/>
        <v>Caribou</v>
      </c>
      <c r="B166" s="28" t="s">
        <v>84</v>
      </c>
      <c r="C166" s="28" t="s">
        <v>664</v>
      </c>
      <c r="D166" s="37" t="s">
        <v>89</v>
      </c>
      <c r="E166" s="30">
        <v>673855048826</v>
      </c>
      <c r="F166" s="31" t="s">
        <v>627</v>
      </c>
      <c r="G166" s="36" t="s">
        <v>665</v>
      </c>
      <c r="H166" s="33" t="str">
        <f t="shared" si="13"/>
        <v>9786315694653</v>
      </c>
      <c r="I166" s="33" t="str">
        <f t="shared" si="14"/>
        <v>6004547062</v>
      </c>
      <c r="J166" s="34">
        <f t="shared" si="15"/>
        <v>13.98</v>
      </c>
      <c r="K166" s="34" t="str">
        <f t="shared" si="16"/>
        <v>POP</v>
      </c>
      <c r="L166" s="35">
        <f t="shared" si="17"/>
        <v>41919</v>
      </c>
      <c r="M166" s="34"/>
    </row>
    <row r="167" spans="1:13" ht="12.75">
      <c r="A167" s="28" t="str">
        <f t="shared" si="12"/>
        <v>Caribou</v>
      </c>
      <c r="B167" s="28" t="s">
        <v>84</v>
      </c>
      <c r="C167" s="28" t="s">
        <v>664</v>
      </c>
      <c r="D167" s="37" t="s">
        <v>89</v>
      </c>
      <c r="E167" s="30">
        <v>673855048819</v>
      </c>
      <c r="F167" s="31" t="s">
        <v>690</v>
      </c>
      <c r="G167" s="36" t="s">
        <v>665</v>
      </c>
      <c r="H167" s="33" t="str">
        <f t="shared" si="13"/>
        <v>9786315694677</v>
      </c>
      <c r="I167" s="33" t="str">
        <f t="shared" si="14"/>
        <v>6004547064</v>
      </c>
      <c r="J167" s="34">
        <f t="shared" si="15"/>
        <v>15.98</v>
      </c>
      <c r="K167" s="34" t="str">
        <f t="shared" si="16"/>
        <v>POP</v>
      </c>
      <c r="L167" s="35">
        <f t="shared" si="17"/>
        <v>41919</v>
      </c>
      <c r="M167" s="34">
        <f>VLOOKUP(E167,DATA,16,FALSE)</f>
        <v>12.27</v>
      </c>
    </row>
    <row r="168" spans="1:13" ht="12.75">
      <c r="A168" s="28" t="str">
        <f t="shared" si="12"/>
        <v>Chemical Brothers</v>
      </c>
      <c r="B168" s="28" t="s">
        <v>77</v>
      </c>
      <c r="C168" s="28" t="s">
        <v>664</v>
      </c>
      <c r="D168" s="37" t="s">
        <v>90</v>
      </c>
      <c r="E168" s="30">
        <v>602547275264</v>
      </c>
      <c r="F168" s="31" t="s">
        <v>627</v>
      </c>
      <c r="G168" s="36" t="s">
        <v>776</v>
      </c>
      <c r="H168" s="33" t="str">
        <f t="shared" si="13"/>
        <v>9786316123589</v>
      </c>
      <c r="I168" s="33" t="str">
        <f t="shared" si="14"/>
        <v>6004589942</v>
      </c>
      <c r="J168" s="34">
        <f t="shared" si="15"/>
        <v>11.98</v>
      </c>
      <c r="K168" s="34" t="str">
        <f t="shared" si="16"/>
        <v>ELEC</v>
      </c>
      <c r="L168" s="35">
        <f t="shared" si="17"/>
        <v>42202</v>
      </c>
      <c r="M168" s="34"/>
    </row>
    <row r="169" spans="1:13" ht="12.75">
      <c r="A169" s="28" t="str">
        <f t="shared" si="12"/>
        <v>Chemical Brothers</v>
      </c>
      <c r="B169" s="28" t="s">
        <v>77</v>
      </c>
      <c r="C169" s="28" t="s">
        <v>664</v>
      </c>
      <c r="D169" s="37" t="s">
        <v>90</v>
      </c>
      <c r="E169" s="30">
        <v>602547275288</v>
      </c>
      <c r="F169" s="31" t="s">
        <v>690</v>
      </c>
      <c r="G169" s="36" t="s">
        <v>776</v>
      </c>
      <c r="H169" s="33" t="str">
        <f t="shared" si="13"/>
        <v>9786316123602</v>
      </c>
      <c r="I169" s="33" t="str">
        <f t="shared" si="14"/>
        <v>6004589944</v>
      </c>
      <c r="J169" s="34">
        <f t="shared" si="15"/>
        <v>29.98</v>
      </c>
      <c r="K169" s="34" t="str">
        <f t="shared" si="16"/>
        <v>ELEC</v>
      </c>
      <c r="L169" s="35">
        <f t="shared" si="17"/>
        <v>42202</v>
      </c>
      <c r="M169" s="34">
        <f>VLOOKUP(E169,DATA,16,FALSE)</f>
        <v>20.71</v>
      </c>
    </row>
    <row r="170" spans="1:13" ht="12.75">
      <c r="A170" s="28" t="str">
        <f t="shared" si="12"/>
        <v>Disclosure</v>
      </c>
      <c r="B170" s="28" t="s">
        <v>85</v>
      </c>
      <c r="C170" s="28" t="s">
        <v>664</v>
      </c>
      <c r="D170" s="37" t="s">
        <v>91</v>
      </c>
      <c r="E170" s="30">
        <v>602547441720</v>
      </c>
      <c r="F170" s="31" t="s">
        <v>627</v>
      </c>
      <c r="G170" s="36" t="s">
        <v>681</v>
      </c>
      <c r="H170" s="33" t="str">
        <f t="shared" si="13"/>
        <v>9786316219435</v>
      </c>
      <c r="I170" s="33" t="str">
        <f t="shared" si="14"/>
        <v>6004599527</v>
      </c>
      <c r="J170" s="34">
        <f t="shared" si="15"/>
        <v>10.98</v>
      </c>
      <c r="K170" s="34" t="str">
        <f t="shared" si="16"/>
        <v>ELEC</v>
      </c>
      <c r="L170" s="35">
        <f t="shared" si="17"/>
        <v>42272</v>
      </c>
      <c r="M170" s="34"/>
    </row>
    <row r="171" spans="1:13" ht="12.75">
      <c r="A171" s="28" t="str">
        <f t="shared" si="12"/>
        <v>Disclosure</v>
      </c>
      <c r="B171" s="28" t="s">
        <v>85</v>
      </c>
      <c r="C171" s="28" t="s">
        <v>664</v>
      </c>
      <c r="D171" s="37" t="s">
        <v>91</v>
      </c>
      <c r="E171" s="30">
        <v>602547437471</v>
      </c>
      <c r="F171" s="31" t="s">
        <v>690</v>
      </c>
      <c r="G171" s="36" t="s">
        <v>681</v>
      </c>
      <c r="H171" s="33" t="str">
        <f t="shared" si="13"/>
        <v>9786316215239</v>
      </c>
      <c r="I171" s="33" t="str">
        <f t="shared" si="14"/>
        <v>6004599107</v>
      </c>
      <c r="J171" s="34">
        <f t="shared" si="15"/>
        <v>29.98</v>
      </c>
      <c r="K171" s="34" t="str">
        <f t="shared" si="16"/>
        <v>ELEC</v>
      </c>
      <c r="L171" s="35">
        <f t="shared" si="17"/>
        <v>42293</v>
      </c>
      <c r="M171" s="34">
        <f>VLOOKUP(E171,DATA,16,FALSE)</f>
        <v>20.71</v>
      </c>
    </row>
    <row r="172" spans="1:13" ht="12.75">
      <c r="A172" s="28" t="str">
        <f t="shared" si="12"/>
        <v>Jamie XX</v>
      </c>
      <c r="B172" s="28" t="s">
        <v>87</v>
      </c>
      <c r="C172" s="28" t="s">
        <v>664</v>
      </c>
      <c r="D172" s="37" t="s">
        <v>86</v>
      </c>
      <c r="E172" s="30">
        <v>889030012227</v>
      </c>
      <c r="F172" s="31" t="s">
        <v>627</v>
      </c>
      <c r="G172" s="36" t="s">
        <v>712</v>
      </c>
      <c r="H172" s="33" t="str">
        <f t="shared" si="13"/>
        <v>9786316066817</v>
      </c>
      <c r="I172" s="33" t="str">
        <f t="shared" si="14"/>
        <v>6004584270</v>
      </c>
      <c r="J172" s="34">
        <f t="shared" si="15"/>
        <v>14.98</v>
      </c>
      <c r="K172" s="34" t="str">
        <f t="shared" si="16"/>
        <v>ELEC</v>
      </c>
      <c r="L172" s="35">
        <f t="shared" si="17"/>
        <v>42157</v>
      </c>
      <c r="M172" s="34"/>
    </row>
    <row r="173" spans="1:13" ht="12.75">
      <c r="A173" s="28" t="str">
        <f t="shared" si="12"/>
        <v>Jamie XX</v>
      </c>
      <c r="B173" s="28" t="s">
        <v>87</v>
      </c>
      <c r="C173" s="28" t="s">
        <v>664</v>
      </c>
      <c r="D173" s="37" t="s">
        <v>86</v>
      </c>
      <c r="E173" s="30">
        <v>889030012210</v>
      </c>
      <c r="F173" s="31" t="s">
        <v>690</v>
      </c>
      <c r="G173" s="36" t="s">
        <v>712</v>
      </c>
      <c r="H173" s="33" t="str">
        <f t="shared" si="13"/>
        <v>9786316066794</v>
      </c>
      <c r="I173" s="33" t="str">
        <f t="shared" si="14"/>
        <v>6004584268</v>
      </c>
      <c r="J173" s="34">
        <f t="shared" si="15"/>
        <v>21.98</v>
      </c>
      <c r="K173" s="34" t="str">
        <f t="shared" si="16"/>
        <v>ELEC</v>
      </c>
      <c r="L173" s="35">
        <f t="shared" si="17"/>
        <v>42157</v>
      </c>
      <c r="M173" s="34">
        <f>VLOOKUP(E173,DATA,16,FALSE)</f>
        <v>16.86</v>
      </c>
    </row>
    <row r="174" spans="1:13" s="60" customFormat="1" ht="12.75">
      <c r="A174" s="52" t="str">
        <f t="shared" si="12"/>
        <v>Skrillex</v>
      </c>
      <c r="B174" s="52" t="s">
        <v>88</v>
      </c>
      <c r="C174" s="52" t="s">
        <v>664</v>
      </c>
      <c r="D174" s="61" t="s">
        <v>92</v>
      </c>
      <c r="E174" s="54">
        <v>75678669668</v>
      </c>
      <c r="F174" s="55" t="s">
        <v>627</v>
      </c>
      <c r="G174" s="56" t="s">
        <v>679</v>
      </c>
      <c r="H174" s="57" t="str">
        <f t="shared" si="13"/>
        <v>9786316035882</v>
      </c>
      <c r="I174" s="57" t="str">
        <f t="shared" si="14"/>
        <v>6004581177</v>
      </c>
      <c r="J174" s="58">
        <f t="shared" si="15"/>
        <v>18.98</v>
      </c>
      <c r="K174" s="58" t="str">
        <f t="shared" si="16"/>
        <v>DANC</v>
      </c>
      <c r="L174" s="59">
        <f t="shared" si="17"/>
        <v>42157</v>
      </c>
      <c r="M174" s="58"/>
    </row>
    <row r="175" spans="1:13" s="60" customFormat="1" ht="12.75">
      <c r="A175" s="52" t="str">
        <f t="shared" si="12"/>
        <v>Skrillex</v>
      </c>
      <c r="B175" s="52" t="s">
        <v>88</v>
      </c>
      <c r="C175" s="52" t="s">
        <v>664</v>
      </c>
      <c r="D175" s="61" t="s">
        <v>92</v>
      </c>
      <c r="E175" s="54">
        <v>75678669576</v>
      </c>
      <c r="F175" s="55" t="s">
        <v>690</v>
      </c>
      <c r="G175" s="56" t="s">
        <v>679</v>
      </c>
      <c r="H175" s="57" t="str">
        <f t="shared" si="13"/>
        <v>9786316192578</v>
      </c>
      <c r="I175" s="57" t="str">
        <f t="shared" si="14"/>
        <v>6004596841</v>
      </c>
      <c r="J175" s="58">
        <f t="shared" si="15"/>
        <v>19.98</v>
      </c>
      <c r="K175" s="58" t="str">
        <f t="shared" si="16"/>
        <v>ELEC</v>
      </c>
      <c r="L175" s="59">
        <f t="shared" si="17"/>
        <v>42244</v>
      </c>
      <c r="M175" s="58">
        <f>VLOOKUP(E175,DATA,16,FALSE)</f>
        <v>15.32</v>
      </c>
    </row>
    <row r="176" spans="1:13" s="60" customFormat="1" ht="12.75">
      <c r="A176" s="52" t="str">
        <f t="shared" si="12"/>
        <v>Alabama Shakes</v>
      </c>
      <c r="B176" s="52" t="s">
        <v>32</v>
      </c>
      <c r="C176" s="52" t="s">
        <v>592</v>
      </c>
      <c r="D176" s="61" t="s">
        <v>34</v>
      </c>
      <c r="E176" s="54">
        <v>880882226725</v>
      </c>
      <c r="F176" s="55" t="s">
        <v>627</v>
      </c>
      <c r="G176" s="62" t="s">
        <v>629</v>
      </c>
      <c r="H176" s="57" t="str">
        <f t="shared" si="13"/>
        <v>9786315935381</v>
      </c>
      <c r="I176" s="57" t="str">
        <f t="shared" si="14"/>
        <v>6004571127</v>
      </c>
      <c r="J176" s="58">
        <f t="shared" si="15"/>
        <v>12.98</v>
      </c>
      <c r="K176" s="58" t="str">
        <f t="shared" si="16"/>
        <v>POP</v>
      </c>
      <c r="L176" s="59">
        <f t="shared" si="17"/>
        <v>42115</v>
      </c>
      <c r="M176" s="58"/>
    </row>
    <row r="177" spans="1:13" s="60" customFormat="1" ht="12.75">
      <c r="A177" s="52" t="str">
        <f t="shared" si="12"/>
        <v>Alabama Shakes</v>
      </c>
      <c r="B177" s="52" t="s">
        <v>32</v>
      </c>
      <c r="C177" s="52" t="s">
        <v>592</v>
      </c>
      <c r="D177" s="61" t="s">
        <v>34</v>
      </c>
      <c r="E177" s="54">
        <v>880882226718</v>
      </c>
      <c r="F177" s="55" t="s">
        <v>690</v>
      </c>
      <c r="G177" s="62" t="s">
        <v>629</v>
      </c>
      <c r="H177" s="57" t="str">
        <f t="shared" si="13"/>
        <v>9786315935398</v>
      </c>
      <c r="I177" s="57" t="str">
        <f t="shared" si="14"/>
        <v>6004571128</v>
      </c>
      <c r="J177" s="58">
        <f t="shared" si="15"/>
        <v>22.98</v>
      </c>
      <c r="K177" s="58" t="str">
        <f t="shared" si="16"/>
        <v>POP</v>
      </c>
      <c r="L177" s="59">
        <f t="shared" si="17"/>
        <v>42115</v>
      </c>
      <c r="M177" s="58">
        <f>VLOOKUP(E177,DATA,16,FALSE)</f>
        <v>17.63</v>
      </c>
    </row>
    <row r="178" spans="1:13" ht="12.75">
      <c r="A178" s="28" t="str">
        <f t="shared" si="12"/>
        <v>Bird and The Bee</v>
      </c>
      <c r="B178" s="28" t="s">
        <v>597</v>
      </c>
      <c r="C178" s="28" t="s">
        <v>592</v>
      </c>
      <c r="D178" s="37" t="s">
        <v>594</v>
      </c>
      <c r="E178" s="30">
        <v>40232236389</v>
      </c>
      <c r="F178" s="31" t="s">
        <v>627</v>
      </c>
      <c r="G178" s="36" t="s">
        <v>775</v>
      </c>
      <c r="H178" s="33" t="str">
        <f t="shared" si="13"/>
        <v>9786316123541</v>
      </c>
      <c r="I178" s="33" t="str">
        <f t="shared" si="14"/>
        <v>6004589938</v>
      </c>
      <c r="J178" s="34">
        <f t="shared" si="15"/>
        <v>11.98</v>
      </c>
      <c r="K178" s="34" t="str">
        <f t="shared" si="16"/>
        <v>POP</v>
      </c>
      <c r="L178" s="35">
        <f t="shared" si="17"/>
        <v>42202</v>
      </c>
      <c r="M178" s="34"/>
    </row>
    <row r="179" spans="1:13" ht="12.75">
      <c r="A179" s="28" t="str">
        <f t="shared" si="12"/>
        <v>Bird and The Bee</v>
      </c>
      <c r="B179" s="28" t="s">
        <v>597</v>
      </c>
      <c r="C179" s="28" t="s">
        <v>592</v>
      </c>
      <c r="D179" s="37" t="s">
        <v>594</v>
      </c>
      <c r="E179" s="30">
        <v>40232236396</v>
      </c>
      <c r="F179" s="31" t="s">
        <v>690</v>
      </c>
      <c r="G179" s="36" t="s">
        <v>775</v>
      </c>
      <c r="H179" s="33" t="str">
        <f t="shared" si="13"/>
        <v>9786316123558</v>
      </c>
      <c r="I179" s="33" t="str">
        <f t="shared" si="14"/>
        <v>6004589939</v>
      </c>
      <c r="J179" s="34">
        <f t="shared" si="15"/>
        <v>18.98</v>
      </c>
      <c r="K179" s="34" t="str">
        <f t="shared" si="16"/>
        <v>POP</v>
      </c>
      <c r="L179" s="35">
        <f t="shared" si="17"/>
        <v>42202</v>
      </c>
      <c r="M179" s="34">
        <f>VLOOKUP(E179,DATA,16,FALSE)</f>
        <v>15.11</v>
      </c>
    </row>
    <row r="180" spans="1:13" ht="12.75">
      <c r="A180" s="28" t="str">
        <f t="shared" si="12"/>
        <v>Gardot, Melody</v>
      </c>
      <c r="B180" s="28" t="s">
        <v>598</v>
      </c>
      <c r="C180" s="28" t="s">
        <v>592</v>
      </c>
      <c r="D180" s="37" t="s">
        <v>593</v>
      </c>
      <c r="E180" s="30">
        <v>602547277794</v>
      </c>
      <c r="F180" s="31" t="s">
        <v>627</v>
      </c>
      <c r="G180" s="36" t="s">
        <v>647</v>
      </c>
      <c r="H180" s="33" t="str">
        <f t="shared" si="13"/>
        <v>9786316051868</v>
      </c>
      <c r="I180" s="33" t="str">
        <f t="shared" si="14"/>
        <v>6004582775</v>
      </c>
      <c r="J180" s="34">
        <f t="shared" si="15"/>
        <v>17.98</v>
      </c>
      <c r="K180" s="34" t="str">
        <f t="shared" si="16"/>
        <v>JAZZ</v>
      </c>
      <c r="L180" s="35">
        <f t="shared" si="17"/>
        <v>42157</v>
      </c>
      <c r="M180" s="34"/>
    </row>
    <row r="181" spans="1:13" ht="12.75">
      <c r="A181" s="28" t="str">
        <f t="shared" si="12"/>
        <v>Krall, Diana</v>
      </c>
      <c r="B181" s="28" t="s">
        <v>595</v>
      </c>
      <c r="C181" s="28" t="s">
        <v>592</v>
      </c>
      <c r="D181" s="37" t="s">
        <v>596</v>
      </c>
      <c r="E181" s="30">
        <v>602537866854</v>
      </c>
      <c r="F181" s="31" t="s">
        <v>627</v>
      </c>
      <c r="G181" s="36" t="s">
        <v>647</v>
      </c>
      <c r="H181" s="33" t="str">
        <f t="shared" si="13"/>
        <v>9786315697913</v>
      </c>
      <c r="I181" s="33" t="str">
        <f t="shared" si="14"/>
        <v>6004547388</v>
      </c>
      <c r="J181" s="34">
        <f t="shared" si="15"/>
        <v>12.98</v>
      </c>
      <c r="K181" s="34" t="str">
        <f t="shared" si="16"/>
        <v>JAZZ</v>
      </c>
      <c r="L181" s="35">
        <f t="shared" si="17"/>
        <v>42038</v>
      </c>
      <c r="M181" s="34"/>
    </row>
    <row r="182" spans="1:13" ht="12.75">
      <c r="A182" s="28" t="str">
        <f t="shared" si="12"/>
        <v>Krall, Diana</v>
      </c>
      <c r="B182" s="28" t="s">
        <v>595</v>
      </c>
      <c r="C182" s="28" t="s">
        <v>592</v>
      </c>
      <c r="D182" s="37" t="s">
        <v>596</v>
      </c>
      <c r="E182" s="30">
        <v>602537905928</v>
      </c>
      <c r="F182" s="31" t="s">
        <v>690</v>
      </c>
      <c r="G182" s="36" t="s">
        <v>647</v>
      </c>
      <c r="H182" s="33" t="str">
        <f t="shared" si="13"/>
        <v>9786315697920</v>
      </c>
      <c r="I182" s="33" t="str">
        <f t="shared" si="14"/>
        <v>6004547389</v>
      </c>
      <c r="J182" s="34">
        <f t="shared" si="15"/>
        <v>25.98</v>
      </c>
      <c r="K182" s="34" t="str">
        <f t="shared" si="16"/>
        <v>JAZZ</v>
      </c>
      <c r="L182" s="35">
        <f t="shared" si="17"/>
        <v>42038</v>
      </c>
      <c r="M182" s="34">
        <f>VLOOKUP(E182,DATA,16,FALSE)</f>
        <v>20.11</v>
      </c>
    </row>
    <row r="183" spans="1:13" ht="12.75">
      <c r="A183" s="28" t="str">
        <f t="shared" si="12"/>
        <v>Taylor, James</v>
      </c>
      <c r="B183" s="28" t="s">
        <v>72</v>
      </c>
      <c r="C183" s="28" t="s">
        <v>592</v>
      </c>
      <c r="D183" s="37" t="s">
        <v>73</v>
      </c>
      <c r="E183" s="30">
        <v>888072352704</v>
      </c>
      <c r="F183" s="31" t="s">
        <v>627</v>
      </c>
      <c r="G183" s="36" t="s">
        <v>711</v>
      </c>
      <c r="H183" s="33" t="str">
        <f t="shared" si="13"/>
        <v>9786316073211</v>
      </c>
      <c r="I183" s="33" t="str">
        <f t="shared" si="14"/>
        <v>6004584910</v>
      </c>
      <c r="J183" s="34">
        <f t="shared" si="15"/>
        <v>15.98</v>
      </c>
      <c r="K183" s="34" t="str">
        <f t="shared" si="16"/>
        <v>POP</v>
      </c>
      <c r="L183" s="35">
        <f t="shared" si="17"/>
        <v>42171</v>
      </c>
      <c r="M183" s="34"/>
    </row>
    <row r="184" spans="1:13" ht="12.75">
      <c r="A184" s="28" t="str">
        <f t="shared" si="12"/>
        <v>Taylor, James</v>
      </c>
      <c r="B184" s="28" t="s">
        <v>72</v>
      </c>
      <c r="C184" s="28" t="s">
        <v>592</v>
      </c>
      <c r="D184" s="37" t="s">
        <v>73</v>
      </c>
      <c r="E184" s="30">
        <v>888072353824</v>
      </c>
      <c r="F184" s="31" t="s">
        <v>690</v>
      </c>
      <c r="G184" s="36" t="s">
        <v>711</v>
      </c>
      <c r="H184" s="33" t="str">
        <f t="shared" si="13"/>
        <v>9786316058058</v>
      </c>
      <c r="I184" s="33" t="str">
        <f t="shared" si="14"/>
        <v>6004583394</v>
      </c>
      <c r="J184" s="34">
        <f t="shared" si="15"/>
        <v>24.98</v>
      </c>
      <c r="K184" s="34" t="str">
        <f t="shared" si="16"/>
        <v>POP</v>
      </c>
      <c r="L184" s="35">
        <f t="shared" si="17"/>
        <v>42171</v>
      </c>
      <c r="M184" s="34">
        <f>VLOOKUP(E184,DATA,16,FALSE)</f>
        <v>18.44</v>
      </c>
    </row>
    <row r="185" spans="1:13" ht="12.75">
      <c r="A185" s="28" t="str">
        <f t="shared" si="12"/>
        <v>Blake, Norman</v>
      </c>
      <c r="B185" s="28" t="s">
        <v>434</v>
      </c>
      <c r="C185" s="28" t="s">
        <v>433</v>
      </c>
      <c r="D185" s="37" t="s">
        <v>442</v>
      </c>
      <c r="E185" s="30">
        <v>824761144762</v>
      </c>
      <c r="F185" s="31" t="s">
        <v>627</v>
      </c>
      <c r="G185" s="36" t="s">
        <v>751</v>
      </c>
      <c r="H185" s="33" t="str">
        <f t="shared" si="13"/>
        <v>9786315858550</v>
      </c>
      <c r="I185" s="33" t="str">
        <f t="shared" si="14"/>
        <v>6004563446</v>
      </c>
      <c r="J185" s="34">
        <f t="shared" si="15"/>
        <v>27.98</v>
      </c>
      <c r="K185" s="34" t="str">
        <f t="shared" si="16"/>
        <v>FOLK</v>
      </c>
      <c r="L185" s="35">
        <f t="shared" si="17"/>
        <v>42024</v>
      </c>
      <c r="M185" s="34"/>
    </row>
    <row r="186" spans="1:13" s="60" customFormat="1" ht="12.75">
      <c r="A186" s="52" t="str">
        <f t="shared" si="12"/>
        <v>Fleck, Bela</v>
      </c>
      <c r="B186" s="52" t="s">
        <v>435</v>
      </c>
      <c r="C186" s="52" t="s">
        <v>433</v>
      </c>
      <c r="D186" s="61" t="s">
        <v>435</v>
      </c>
      <c r="E186" s="54">
        <v>888072362628</v>
      </c>
      <c r="F186" s="55" t="s">
        <v>627</v>
      </c>
      <c r="G186" s="56" t="s">
        <v>648</v>
      </c>
      <c r="H186" s="57" t="str">
        <f t="shared" si="13"/>
        <v>9786315681561</v>
      </c>
      <c r="I186" s="57" t="str">
        <f t="shared" si="14"/>
        <v>6004545753</v>
      </c>
      <c r="J186" s="58">
        <f t="shared" si="15"/>
        <v>15.98</v>
      </c>
      <c r="K186" s="58" t="str">
        <f t="shared" si="16"/>
        <v>BLGR</v>
      </c>
      <c r="L186" s="59">
        <f t="shared" si="17"/>
        <v>41919</v>
      </c>
      <c r="M186" s="58"/>
    </row>
    <row r="187" spans="1:13" s="60" customFormat="1" ht="12.75">
      <c r="A187" s="52" t="str">
        <f t="shared" si="12"/>
        <v>Fleck, Bela</v>
      </c>
      <c r="B187" s="52" t="s">
        <v>435</v>
      </c>
      <c r="C187" s="52" t="s">
        <v>433</v>
      </c>
      <c r="D187" s="61" t="s">
        <v>435</v>
      </c>
      <c r="E187" s="54">
        <v>888072364080</v>
      </c>
      <c r="F187" s="55" t="s">
        <v>690</v>
      </c>
      <c r="G187" s="56" t="s">
        <v>648</v>
      </c>
      <c r="H187" s="57" t="str">
        <f t="shared" si="13"/>
        <v>9786315788291</v>
      </c>
      <c r="I187" s="57" t="str">
        <f t="shared" si="14"/>
        <v>6004556426</v>
      </c>
      <c r="J187" s="58">
        <f t="shared" si="15"/>
        <v>24.98</v>
      </c>
      <c r="K187" s="58" t="str">
        <f t="shared" si="16"/>
        <v>BLGR</v>
      </c>
      <c r="L187" s="59">
        <f t="shared" si="17"/>
        <v>41982</v>
      </c>
      <c r="M187" s="58">
        <f>VLOOKUP(E187,DATA,16,FALSE)</f>
        <v>18.44</v>
      </c>
    </row>
    <row r="188" spans="1:13" ht="12.75">
      <c r="A188" s="28" t="str">
        <f t="shared" si="12"/>
        <v>Giddens, Rhiannon</v>
      </c>
      <c r="B188" s="28" t="s">
        <v>436</v>
      </c>
      <c r="C188" s="28" t="s">
        <v>433</v>
      </c>
      <c r="D188" s="37" t="s">
        <v>441</v>
      </c>
      <c r="E188" s="30">
        <v>75597956313</v>
      </c>
      <c r="F188" s="31" t="s">
        <v>627</v>
      </c>
      <c r="G188" s="36" t="s">
        <v>692</v>
      </c>
      <c r="H188" s="33" t="str">
        <f t="shared" si="13"/>
        <v>9786315860669</v>
      </c>
      <c r="I188" s="33" t="str">
        <f t="shared" si="14"/>
        <v>6004563657</v>
      </c>
      <c r="J188" s="34">
        <f t="shared" si="15"/>
        <v>16.98</v>
      </c>
      <c r="K188" s="34" t="str">
        <f t="shared" si="16"/>
        <v>FOLK</v>
      </c>
      <c r="L188" s="35">
        <f t="shared" si="17"/>
        <v>42045</v>
      </c>
      <c r="M188" s="34"/>
    </row>
    <row r="189" spans="1:13" ht="12.75">
      <c r="A189" s="28" t="str">
        <f t="shared" si="12"/>
        <v>Giddens, Rhiannon</v>
      </c>
      <c r="B189" s="28" t="s">
        <v>436</v>
      </c>
      <c r="C189" s="28" t="s">
        <v>433</v>
      </c>
      <c r="D189" s="37" t="s">
        <v>441</v>
      </c>
      <c r="E189" s="30">
        <v>75597954289</v>
      </c>
      <c r="F189" s="31" t="s">
        <v>690</v>
      </c>
      <c r="G189" s="36" t="s">
        <v>692</v>
      </c>
      <c r="H189" s="33" t="str">
        <f t="shared" si="13"/>
        <v>9786315860423</v>
      </c>
      <c r="I189" s="33" t="str">
        <f t="shared" si="14"/>
        <v>6004563633</v>
      </c>
      <c r="J189" s="34">
        <f t="shared" si="15"/>
        <v>22.98</v>
      </c>
      <c r="K189" s="34" t="str">
        <f t="shared" si="16"/>
        <v>FOLK</v>
      </c>
      <c r="L189" s="35">
        <f t="shared" si="17"/>
        <v>42066</v>
      </c>
      <c r="M189" s="34">
        <f>VLOOKUP(E189,DATA,16,FALSE)</f>
        <v>17.580000000000002</v>
      </c>
    </row>
    <row r="190" spans="1:13" ht="12.75">
      <c r="A190" s="28" t="str">
        <f t="shared" si="12"/>
        <v>Griffin, Patty</v>
      </c>
      <c r="B190" s="28" t="s">
        <v>437</v>
      </c>
      <c r="C190" s="28" t="s">
        <v>433</v>
      </c>
      <c r="D190" s="37" t="s">
        <v>440</v>
      </c>
      <c r="E190" s="30">
        <v>696859965975</v>
      </c>
      <c r="F190" s="31" t="s">
        <v>627</v>
      </c>
      <c r="G190" s="36" t="s">
        <v>756</v>
      </c>
      <c r="H190" s="33" t="str">
        <f t="shared" si="13"/>
        <v>9786316211750</v>
      </c>
      <c r="I190" s="33" t="str">
        <f t="shared" si="14"/>
        <v>6004598759</v>
      </c>
      <c r="J190" s="34">
        <f t="shared" si="15"/>
        <v>14.98</v>
      </c>
      <c r="K190" s="34" t="str">
        <f t="shared" si="16"/>
        <v>POP</v>
      </c>
      <c r="L190" s="35">
        <f t="shared" si="17"/>
        <v>42272</v>
      </c>
      <c r="M190" s="34"/>
    </row>
    <row r="191" spans="1:13" ht="12.75">
      <c r="A191" s="28" t="str">
        <f t="shared" si="12"/>
        <v>Griffin, Patty</v>
      </c>
      <c r="B191" s="28" t="s">
        <v>437</v>
      </c>
      <c r="C191" s="28" t="s">
        <v>433</v>
      </c>
      <c r="D191" s="37" t="s">
        <v>440</v>
      </c>
      <c r="E191" s="30">
        <v>696859966002</v>
      </c>
      <c r="F191" s="31" t="s">
        <v>690</v>
      </c>
      <c r="G191" s="36" t="s">
        <v>756</v>
      </c>
      <c r="H191" s="33" t="str">
        <f t="shared" si="13"/>
        <v>9786316212108</v>
      </c>
      <c r="I191" s="33" t="str">
        <f t="shared" si="14"/>
        <v>6004598794</v>
      </c>
      <c r="J191" s="34">
        <f t="shared" si="15"/>
        <v>29.98</v>
      </c>
      <c r="K191" s="34" t="str">
        <f t="shared" si="16"/>
        <v>POP</v>
      </c>
      <c r="L191" s="35">
        <f t="shared" si="17"/>
        <v>42293</v>
      </c>
      <c r="M191" s="34">
        <f>VLOOKUP(E191,DATA,16,FALSE)</f>
        <v>23.91</v>
      </c>
    </row>
    <row r="192" spans="1:13" ht="12.75">
      <c r="A192" s="28" t="str">
        <f t="shared" si="12"/>
        <v>Hansard, Glen</v>
      </c>
      <c r="B192" s="28" t="s">
        <v>438</v>
      </c>
      <c r="C192" s="28" t="s">
        <v>433</v>
      </c>
      <c r="D192" s="37" t="s">
        <v>439</v>
      </c>
      <c r="E192" s="30">
        <v>45778741922</v>
      </c>
      <c r="F192" s="31" t="s">
        <v>627</v>
      </c>
      <c r="G192" s="36" t="s">
        <v>704</v>
      </c>
      <c r="H192" s="33" t="str">
        <f t="shared" si="13"/>
        <v>9786316206718</v>
      </c>
      <c r="I192" s="33" t="str">
        <f t="shared" si="14"/>
        <v>6004598255</v>
      </c>
      <c r="J192" s="34">
        <f t="shared" si="15"/>
        <v>15.98</v>
      </c>
      <c r="K192" s="34" t="str">
        <f t="shared" si="16"/>
        <v>POP</v>
      </c>
      <c r="L192" s="35">
        <f t="shared" si="17"/>
        <v>42265</v>
      </c>
      <c r="M192" s="34"/>
    </row>
    <row r="193" spans="1:13" ht="12.75">
      <c r="A193" s="28" t="str">
        <f t="shared" si="12"/>
        <v>Hansard, Glen</v>
      </c>
      <c r="B193" s="28" t="s">
        <v>438</v>
      </c>
      <c r="C193" s="28" t="s">
        <v>433</v>
      </c>
      <c r="D193" s="37" t="s">
        <v>439</v>
      </c>
      <c r="E193" s="30">
        <v>45778741915</v>
      </c>
      <c r="F193" s="31" t="s">
        <v>690</v>
      </c>
      <c r="G193" s="36" t="s">
        <v>704</v>
      </c>
      <c r="H193" s="33" t="str">
        <f t="shared" si="13"/>
        <v>9786316222336</v>
      </c>
      <c r="I193" s="33" t="str">
        <f t="shared" si="14"/>
        <v>6004599817</v>
      </c>
      <c r="J193" s="34">
        <f t="shared" si="15"/>
        <v>19.98</v>
      </c>
      <c r="K193" s="34" t="str">
        <f t="shared" si="16"/>
        <v>POP</v>
      </c>
      <c r="L193" s="35">
        <f t="shared" si="17"/>
        <v>42286</v>
      </c>
      <c r="M193" s="34">
        <f>VLOOKUP(E193,DATA,16,FALSE)</f>
        <v>15.3</v>
      </c>
    </row>
    <row r="194" spans="1:13" ht="12.75">
      <c r="A194" s="28" t="str">
        <f t="shared" si="12"/>
        <v>Clark-Cole, Dorinda</v>
      </c>
      <c r="B194" s="28" t="s">
        <v>318</v>
      </c>
      <c r="C194" s="28" t="s">
        <v>316</v>
      </c>
      <c r="D194" s="37" t="s">
        <v>324</v>
      </c>
      <c r="E194" s="30">
        <v>15095730220</v>
      </c>
      <c r="F194" s="31" t="s">
        <v>627</v>
      </c>
      <c r="G194" s="36" t="s">
        <v>683</v>
      </c>
      <c r="H194" s="33" t="str">
        <f t="shared" si="13"/>
        <v>9786315870415</v>
      </c>
      <c r="I194" s="33" t="str">
        <f t="shared" si="14"/>
        <v>6004564632</v>
      </c>
      <c r="J194" s="34">
        <f t="shared" si="15"/>
        <v>13.98</v>
      </c>
      <c r="K194" s="34" t="str">
        <f t="shared" si="16"/>
        <v>GOS</v>
      </c>
      <c r="L194" s="35">
        <f t="shared" si="17"/>
        <v>42052</v>
      </c>
      <c r="M194" s="34"/>
    </row>
    <row r="195" spans="1:13" ht="12.75">
      <c r="A195" s="28" t="str">
        <f t="shared" si="12"/>
        <v>Cobbs, Tasha</v>
      </c>
      <c r="B195" s="28" t="s">
        <v>319</v>
      </c>
      <c r="C195" s="28" t="s">
        <v>316</v>
      </c>
      <c r="D195" s="37" t="s">
        <v>323</v>
      </c>
      <c r="E195" s="30">
        <v>602537482047</v>
      </c>
      <c r="F195" s="31" t="s">
        <v>627</v>
      </c>
      <c r="G195" s="36" t="s">
        <v>774</v>
      </c>
      <c r="H195" s="33" t="str">
        <f t="shared" si="13"/>
        <v>9786316171917</v>
      </c>
      <c r="I195" s="33" t="str">
        <f t="shared" si="14"/>
        <v>6004594775</v>
      </c>
      <c r="J195" s="34">
        <f t="shared" si="15"/>
        <v>10.98</v>
      </c>
      <c r="K195" s="34" t="str">
        <f t="shared" si="16"/>
        <v>GOS</v>
      </c>
      <c r="L195" s="35">
        <f t="shared" si="17"/>
        <v>42237</v>
      </c>
      <c r="M195" s="34"/>
    </row>
    <row r="196" spans="1:13" s="60" customFormat="1" ht="12.75">
      <c r="A196" s="52" t="str">
        <f t="shared" si="12"/>
        <v>Israel &amp; New Breed</v>
      </c>
      <c r="B196" s="52" t="s">
        <v>320</v>
      </c>
      <c r="C196" s="52" t="s">
        <v>316</v>
      </c>
      <c r="D196" s="61" t="s">
        <v>807</v>
      </c>
      <c r="E196" s="54">
        <v>888750279620</v>
      </c>
      <c r="F196" s="55" t="s">
        <v>627</v>
      </c>
      <c r="G196" s="56" t="s">
        <v>640</v>
      </c>
      <c r="H196" s="57" t="str">
        <f t="shared" si="13"/>
        <v>9786316029560</v>
      </c>
      <c r="I196" s="57" t="str">
        <f t="shared" si="14"/>
        <v>6004580545</v>
      </c>
      <c r="J196" s="58">
        <f t="shared" si="15"/>
        <v>10.98</v>
      </c>
      <c r="K196" s="58" t="str">
        <f t="shared" si="16"/>
        <v>CCM</v>
      </c>
      <c r="L196" s="59">
        <f t="shared" si="17"/>
        <v>42209</v>
      </c>
      <c r="M196" s="58"/>
    </row>
    <row r="197" spans="1:13" ht="12.75">
      <c r="A197" s="28" t="str">
        <f t="shared" si="12"/>
        <v>McReynolds, Jonathan</v>
      </c>
      <c r="B197" s="28" t="s">
        <v>321</v>
      </c>
      <c r="C197" s="28" t="s">
        <v>316</v>
      </c>
      <c r="D197" s="37" t="s">
        <v>322</v>
      </c>
      <c r="E197" s="30">
        <v>15095735225</v>
      </c>
      <c r="F197" s="31" t="s">
        <v>627</v>
      </c>
      <c r="G197" s="36" t="s">
        <v>683</v>
      </c>
      <c r="H197" s="33" t="str">
        <f t="shared" si="13"/>
        <v>9786316213457</v>
      </c>
      <c r="I197" s="33" t="str">
        <f t="shared" si="14"/>
        <v>6004598929</v>
      </c>
      <c r="J197" s="34">
        <f t="shared" si="15"/>
        <v>13.98</v>
      </c>
      <c r="K197" s="34" t="str">
        <f t="shared" si="16"/>
        <v>GOS</v>
      </c>
      <c r="L197" s="35">
        <f t="shared" si="17"/>
        <v>42265</v>
      </c>
      <c r="M197" s="34"/>
    </row>
    <row r="198" spans="1:13" ht="12.75">
      <c r="A198" s="28" t="str">
        <f t="shared" si="12"/>
        <v>Sheard, Karen Clark</v>
      </c>
      <c r="B198" s="28" t="s">
        <v>317</v>
      </c>
      <c r="C198" s="28" t="s">
        <v>316</v>
      </c>
      <c r="D198" s="37" t="s">
        <v>729</v>
      </c>
      <c r="E198" s="30">
        <v>99923937623</v>
      </c>
      <c r="F198" s="31" t="s">
        <v>627</v>
      </c>
      <c r="G198" s="36" t="s">
        <v>730</v>
      </c>
      <c r="H198" s="33" t="str">
        <f t="shared" si="13"/>
        <v>9786316153517</v>
      </c>
      <c r="I198" s="33" t="str">
        <f t="shared" si="14"/>
        <v>6004592935</v>
      </c>
      <c r="J198" s="34">
        <f t="shared" si="15"/>
        <v>13.98</v>
      </c>
      <c r="K198" s="34" t="str">
        <f t="shared" si="16"/>
        <v>SOUL</v>
      </c>
      <c r="L198" s="35">
        <f t="shared" si="17"/>
        <v>42202</v>
      </c>
      <c r="M198" s="34"/>
    </row>
    <row r="199" spans="1:13" ht="12.75">
      <c r="A199" s="28" t="str">
        <f t="shared" si="12"/>
        <v>Brown, Anthony</v>
      </c>
      <c r="B199" s="28" t="s">
        <v>294</v>
      </c>
      <c r="C199" s="28" t="s">
        <v>295</v>
      </c>
      <c r="D199" s="37" t="s">
        <v>304</v>
      </c>
      <c r="E199" s="30">
        <v>14998421020</v>
      </c>
      <c r="F199" s="31" t="s">
        <v>627</v>
      </c>
      <c r="G199" s="36" t="s">
        <v>638</v>
      </c>
      <c r="H199" s="33" t="str">
        <f t="shared" si="13"/>
        <v>9786316132178</v>
      </c>
      <c r="I199" s="33" t="str">
        <f t="shared" si="14"/>
        <v>6004590801</v>
      </c>
      <c r="J199" s="34">
        <f t="shared" si="15"/>
        <v>13.98</v>
      </c>
      <c r="K199" s="34" t="str">
        <f t="shared" si="16"/>
        <v>GOS</v>
      </c>
      <c r="L199" s="35">
        <f t="shared" si="17"/>
        <v>42202</v>
      </c>
      <c r="M199" s="34"/>
    </row>
    <row r="200" spans="1:13" s="60" customFormat="1" ht="12.75">
      <c r="A200" s="52" t="str">
        <f t="shared" si="12"/>
        <v>Franklin, Kirk</v>
      </c>
      <c r="B200" s="52" t="s">
        <v>296</v>
      </c>
      <c r="C200" s="52" t="s">
        <v>295</v>
      </c>
      <c r="D200" s="61" t="s">
        <v>303</v>
      </c>
      <c r="E200" s="54">
        <v>888751394025</v>
      </c>
      <c r="F200" s="55" t="s">
        <v>627</v>
      </c>
      <c r="G200" s="62" t="s">
        <v>640</v>
      </c>
      <c r="H200" s="57" t="str">
        <f t="shared" si="13"/>
        <v>9786316277831</v>
      </c>
      <c r="I200" s="57" t="str">
        <f t="shared" si="14"/>
        <v>6004605294</v>
      </c>
      <c r="J200" s="58">
        <f t="shared" si="15"/>
        <v>11.98</v>
      </c>
      <c r="K200" s="58" t="str">
        <f t="shared" si="16"/>
        <v>CCM</v>
      </c>
      <c r="L200" s="59">
        <f t="shared" si="17"/>
        <v>42321</v>
      </c>
      <c r="M200" s="58"/>
    </row>
    <row r="201" spans="1:13" ht="12.75">
      <c r="A201" s="28" t="str">
        <f aca="true" t="shared" si="18" ref="A201:A266">VLOOKUP(E201,DATA,2,FALSE)</f>
        <v>Greene, Travis</v>
      </c>
      <c r="B201" s="28" t="s">
        <v>297</v>
      </c>
      <c r="C201" s="28" t="s">
        <v>295</v>
      </c>
      <c r="D201" s="37" t="s">
        <v>302</v>
      </c>
      <c r="E201" s="30">
        <v>888750894120</v>
      </c>
      <c r="F201" s="31" t="s">
        <v>627</v>
      </c>
      <c r="G201" s="32" t="s">
        <v>640</v>
      </c>
      <c r="H201" s="33" t="str">
        <f aca="true" t="shared" si="19" ref="H201:H266">VLOOKUP(E201,DATA,5,FALSE)</f>
        <v>9786316277381</v>
      </c>
      <c r="I201" s="33" t="str">
        <f aca="true" t="shared" si="20" ref="I201:I266">VLOOKUP(E201,DATA,6,FALSE)</f>
        <v>6004605249</v>
      </c>
      <c r="J201" s="34">
        <f aca="true" t="shared" si="21" ref="J201:J266">VLOOKUP(E201,DATA,7,FALSE)</f>
        <v>9.98</v>
      </c>
      <c r="K201" s="34" t="str">
        <f aca="true" t="shared" si="22" ref="K201:K266">VLOOKUP(E201,DATA,8,FALSE)</f>
        <v>GOS</v>
      </c>
      <c r="L201" s="35">
        <f aca="true" t="shared" si="23" ref="L201:L266">VLOOKUP(E201,DATA,9,FALSE)</f>
        <v>42307</v>
      </c>
      <c r="M201" s="34"/>
    </row>
    <row r="202" spans="1:13" ht="12.75">
      <c r="A202" s="28" t="str">
        <f t="shared" si="18"/>
        <v>Israel &amp; New Breed</v>
      </c>
      <c r="B202" s="28" t="s">
        <v>298</v>
      </c>
      <c r="C202" s="28" t="s">
        <v>295</v>
      </c>
      <c r="D202" s="37" t="s">
        <v>301</v>
      </c>
      <c r="E202" s="30">
        <v>888750279620</v>
      </c>
      <c r="F202" s="31" t="s">
        <v>627</v>
      </c>
      <c r="G202" s="36" t="s">
        <v>640</v>
      </c>
      <c r="H202" s="33" t="str">
        <f t="shared" si="19"/>
        <v>9786316029560</v>
      </c>
      <c r="I202" s="33" t="str">
        <f t="shared" si="20"/>
        <v>6004580545</v>
      </c>
      <c r="J202" s="34">
        <f t="shared" si="21"/>
        <v>10.98</v>
      </c>
      <c r="K202" s="34" t="str">
        <f t="shared" si="22"/>
        <v>CCM</v>
      </c>
      <c r="L202" s="35">
        <f t="shared" si="23"/>
        <v>42209</v>
      </c>
      <c r="M202" s="34"/>
    </row>
    <row r="203" spans="1:13" ht="12.75">
      <c r="A203" s="28" t="str">
        <f t="shared" si="18"/>
        <v>Wilson, Brian Courtney</v>
      </c>
      <c r="B203" s="28" t="s">
        <v>299</v>
      </c>
      <c r="C203" s="28" t="s">
        <v>295</v>
      </c>
      <c r="D203" s="37" t="s">
        <v>300</v>
      </c>
      <c r="E203" s="30">
        <v>602537845101</v>
      </c>
      <c r="F203" s="31" t="s">
        <v>627</v>
      </c>
      <c r="G203" s="36" t="s">
        <v>659</v>
      </c>
      <c r="H203" s="33" t="str">
        <f t="shared" si="19"/>
        <v>9786315808869</v>
      </c>
      <c r="I203" s="33" t="str">
        <f t="shared" si="20"/>
        <v>6004558477</v>
      </c>
      <c r="J203" s="34">
        <f t="shared" si="21"/>
        <v>10.98</v>
      </c>
      <c r="K203" s="34" t="str">
        <f t="shared" si="22"/>
        <v>GOS</v>
      </c>
      <c r="L203" s="35">
        <f t="shared" si="23"/>
        <v>42010</v>
      </c>
      <c r="M203" s="34"/>
    </row>
    <row r="204" spans="1:13" s="60" customFormat="1" ht="25.5">
      <c r="A204" s="52" t="str">
        <f t="shared" si="18"/>
        <v>Dylan, Bob &amp; The Band</v>
      </c>
      <c r="B204" s="52" t="s">
        <v>585</v>
      </c>
      <c r="C204" s="52" t="s">
        <v>584</v>
      </c>
      <c r="D204" s="61" t="s">
        <v>586</v>
      </c>
      <c r="E204" s="54">
        <v>888750161222</v>
      </c>
      <c r="F204" s="55" t="s">
        <v>627</v>
      </c>
      <c r="G204" s="56" t="s">
        <v>654</v>
      </c>
      <c r="H204" s="57" t="str">
        <f t="shared" si="19"/>
        <v>9786315733925</v>
      </c>
      <c r="I204" s="57" t="str">
        <f t="shared" si="20"/>
        <v>6004550989</v>
      </c>
      <c r="J204" s="58">
        <f t="shared" si="21"/>
        <v>149.98</v>
      </c>
      <c r="K204" s="58" t="str">
        <f t="shared" si="22"/>
        <v>POP</v>
      </c>
      <c r="L204" s="59">
        <f t="shared" si="23"/>
        <v>41947</v>
      </c>
      <c r="M204" s="58"/>
    </row>
    <row r="205" spans="1:13" ht="12.75">
      <c r="A205" s="28" t="str">
        <f t="shared" si="18"/>
        <v>Garner, Erroll</v>
      </c>
      <c r="B205" s="28" t="s">
        <v>587</v>
      </c>
      <c r="C205" s="28" t="s">
        <v>584</v>
      </c>
      <c r="D205" s="37" t="s">
        <v>693</v>
      </c>
      <c r="E205" s="30">
        <v>888751208421</v>
      </c>
      <c r="F205" s="31" t="s">
        <v>627</v>
      </c>
      <c r="G205" s="36" t="s">
        <v>678</v>
      </c>
      <c r="H205" s="33" t="str">
        <f t="shared" si="19"/>
        <v>9786316198488</v>
      </c>
      <c r="I205" s="33" t="str">
        <f t="shared" si="20"/>
        <v>6004597432</v>
      </c>
      <c r="J205" s="34">
        <f t="shared" si="21"/>
        <v>13.98</v>
      </c>
      <c r="K205" s="34" t="str">
        <f t="shared" si="22"/>
        <v>JAZZ</v>
      </c>
      <c r="L205" s="35">
        <f t="shared" si="23"/>
        <v>42265</v>
      </c>
      <c r="M205" s="34"/>
    </row>
    <row r="206" spans="1:13" ht="12.75">
      <c r="A206" s="28" t="str">
        <f t="shared" si="18"/>
        <v>Garner, Erroll</v>
      </c>
      <c r="B206" s="28" t="s">
        <v>587</v>
      </c>
      <c r="C206" s="28" t="s">
        <v>584</v>
      </c>
      <c r="D206" s="37" t="s">
        <v>693</v>
      </c>
      <c r="E206" s="30">
        <v>829421883005</v>
      </c>
      <c r="F206" s="31" t="s">
        <v>690</v>
      </c>
      <c r="G206" s="36" t="s">
        <v>792</v>
      </c>
      <c r="H206" s="33" t="str">
        <f t="shared" si="19"/>
        <v>9786316340702</v>
      </c>
      <c r="I206" s="33" t="str">
        <f t="shared" si="20"/>
        <v>6004611579</v>
      </c>
      <c r="J206" s="34">
        <f t="shared" si="21"/>
        <v>44.980000000000004</v>
      </c>
      <c r="K206" s="34" t="str">
        <f t="shared" si="22"/>
        <v>JAZZ</v>
      </c>
      <c r="L206" s="35">
        <f t="shared" si="23"/>
        <v>42426</v>
      </c>
      <c r="M206" s="34">
        <f>VLOOKUP(E206,DATA,16,FALSE)</f>
        <v>35.82</v>
      </c>
    </row>
    <row r="207" spans="1:13" ht="12.75">
      <c r="A207" s="28" t="str">
        <f t="shared" si="18"/>
        <v>Hamer, Fannie Lou</v>
      </c>
      <c r="B207" s="28" t="s">
        <v>591</v>
      </c>
      <c r="C207" s="28" t="s">
        <v>584</v>
      </c>
      <c r="D207" s="37" t="s">
        <v>590</v>
      </c>
      <c r="E207" s="30">
        <v>93074021620</v>
      </c>
      <c r="F207" s="31" t="s">
        <v>627</v>
      </c>
      <c r="G207" s="36" t="s">
        <v>696</v>
      </c>
      <c r="H207" s="33" t="str">
        <f t="shared" si="19"/>
        <v>9786316110428</v>
      </c>
      <c r="I207" s="33" t="str">
        <f t="shared" si="20"/>
        <v>6004588626</v>
      </c>
      <c r="J207" s="34">
        <f t="shared" si="21"/>
        <v>16.98</v>
      </c>
      <c r="K207" s="34" t="str">
        <f t="shared" si="22"/>
        <v>GOS</v>
      </c>
      <c r="L207" s="35">
        <f t="shared" si="23"/>
        <v>42184</v>
      </c>
      <c r="M207" s="34"/>
    </row>
    <row r="208" spans="1:13" ht="12.75">
      <c r="A208" s="28" t="str">
        <f t="shared" si="18"/>
        <v>Various</v>
      </c>
      <c r="B208" s="28" t="s">
        <v>515</v>
      </c>
      <c r="C208" s="28" t="s">
        <v>584</v>
      </c>
      <c r="D208" s="37" t="s">
        <v>588</v>
      </c>
      <c r="E208" s="30">
        <v>826853010320</v>
      </c>
      <c r="F208" s="31" t="s">
        <v>627</v>
      </c>
      <c r="G208" s="36" t="s">
        <v>785</v>
      </c>
      <c r="H208" s="33" t="str">
        <f t="shared" si="19"/>
        <v>9786315756474</v>
      </c>
      <c r="I208" s="33" t="str">
        <f t="shared" si="20"/>
        <v>6004553244</v>
      </c>
      <c r="J208" s="34">
        <f t="shared" si="21"/>
        <v>19.98</v>
      </c>
      <c r="K208" s="34" t="str">
        <f t="shared" si="22"/>
        <v>FOLK</v>
      </c>
      <c r="L208" s="35">
        <f t="shared" si="23"/>
        <v>41968</v>
      </c>
      <c r="M208" s="34"/>
    </row>
    <row r="209" spans="1:13" ht="25.5">
      <c r="A209" s="28" t="str">
        <f t="shared" si="18"/>
        <v>Various</v>
      </c>
      <c r="B209" s="28" t="s">
        <v>515</v>
      </c>
      <c r="C209" s="28" t="s">
        <v>584</v>
      </c>
      <c r="D209" s="37" t="s">
        <v>589</v>
      </c>
      <c r="E209" s="30">
        <v>9780981734293</v>
      </c>
      <c r="F209" s="31" t="s">
        <v>627</v>
      </c>
      <c r="G209" s="32" t="s">
        <v>798</v>
      </c>
      <c r="H209" s="33" t="str">
        <f t="shared" si="19"/>
        <v>9786315754647</v>
      </c>
      <c r="I209" s="33" t="str">
        <f t="shared" si="20"/>
        <v>6004553061</v>
      </c>
      <c r="J209" s="34">
        <f t="shared" si="21"/>
        <v>43.980000000000004</v>
      </c>
      <c r="K209" s="34" t="str">
        <f t="shared" si="22"/>
        <v>POP</v>
      </c>
      <c r="L209" s="35">
        <f t="shared" si="23"/>
        <v>41954</v>
      </c>
      <c r="M209" s="34"/>
    </row>
    <row r="210" spans="1:13" ht="12.75">
      <c r="A210" s="28" t="str">
        <f t="shared" si="18"/>
        <v>Various</v>
      </c>
      <c r="B210" s="28" t="s">
        <v>515</v>
      </c>
      <c r="C210" s="28" t="s">
        <v>584</v>
      </c>
      <c r="D210" s="37" t="s">
        <v>588</v>
      </c>
      <c r="E210" s="30">
        <v>826853010313</v>
      </c>
      <c r="F210" s="31" t="s">
        <v>690</v>
      </c>
      <c r="G210" s="36" t="s">
        <v>785</v>
      </c>
      <c r="H210" s="33" t="str">
        <f t="shared" si="19"/>
        <v>9786315756481</v>
      </c>
      <c r="I210" s="33" t="str">
        <f t="shared" si="20"/>
        <v>6004553245</v>
      </c>
      <c r="J210" s="34">
        <f t="shared" si="21"/>
        <v>42.980000000000004</v>
      </c>
      <c r="K210" s="34" t="str">
        <f t="shared" si="22"/>
        <v>FOLK</v>
      </c>
      <c r="L210" s="35">
        <f t="shared" si="23"/>
        <v>41968</v>
      </c>
      <c r="M210" s="34">
        <f>VLOOKUP(E210,DATA,16,FALSE)</f>
        <v>30.95</v>
      </c>
    </row>
    <row r="211" spans="1:13" ht="12.75">
      <c r="A211" s="28" t="str">
        <f t="shared" si="18"/>
        <v>Alexander, Joey</v>
      </c>
      <c r="B211" s="28" t="s">
        <v>243</v>
      </c>
      <c r="C211" s="28" t="s">
        <v>242</v>
      </c>
      <c r="D211" s="37" t="s">
        <v>244</v>
      </c>
      <c r="E211" s="30">
        <v>181212001716</v>
      </c>
      <c r="F211" s="31" t="s">
        <v>627</v>
      </c>
      <c r="G211" s="36" t="s">
        <v>717</v>
      </c>
      <c r="H211" s="33" t="str">
        <f t="shared" si="19"/>
        <v>9786316025159</v>
      </c>
      <c r="I211" s="33" t="str">
        <f t="shared" si="20"/>
        <v>6004580104</v>
      </c>
      <c r="J211" s="34">
        <f t="shared" si="21"/>
        <v>14.98</v>
      </c>
      <c r="K211" s="34" t="str">
        <f t="shared" si="22"/>
        <v>JAZZ</v>
      </c>
      <c r="L211" s="35">
        <f t="shared" si="23"/>
        <v>42136</v>
      </c>
      <c r="M211" s="34"/>
    </row>
    <row r="212" spans="1:13" s="60" customFormat="1" ht="12.75">
      <c r="A212" s="52" t="str">
        <f t="shared" si="18"/>
        <v>Mcbride, Christian Trio</v>
      </c>
      <c r="B212" s="52" t="s">
        <v>246</v>
      </c>
      <c r="C212" s="52" t="s">
        <v>242</v>
      </c>
      <c r="D212" s="61" t="s">
        <v>245</v>
      </c>
      <c r="E212" s="54">
        <v>673203109926</v>
      </c>
      <c r="F212" s="55" t="s">
        <v>627</v>
      </c>
      <c r="G212" s="56" t="s">
        <v>668</v>
      </c>
      <c r="H212" s="57" t="str">
        <f t="shared" si="19"/>
        <v>9786316211828</v>
      </c>
      <c r="I212" s="57" t="str">
        <f t="shared" si="20"/>
        <v>6004598766</v>
      </c>
      <c r="J212" s="58">
        <f t="shared" si="21"/>
        <v>17.98</v>
      </c>
      <c r="K212" s="58" t="str">
        <f t="shared" si="22"/>
        <v>JAZZ</v>
      </c>
      <c r="L212" s="59">
        <f t="shared" si="23"/>
        <v>42265</v>
      </c>
      <c r="M212" s="58"/>
    </row>
    <row r="213" spans="1:13" s="60" customFormat="1" ht="12.75">
      <c r="A213" s="52" t="str">
        <f t="shared" si="18"/>
        <v>Mcbride, Christian Trio</v>
      </c>
      <c r="B213" s="52" t="s">
        <v>246</v>
      </c>
      <c r="C213" s="52" t="s">
        <v>242</v>
      </c>
      <c r="D213" s="61" t="s">
        <v>245</v>
      </c>
      <c r="E213" s="54">
        <v>673203109919</v>
      </c>
      <c r="F213" s="55" t="s">
        <v>690</v>
      </c>
      <c r="G213" s="56" t="s">
        <v>668</v>
      </c>
      <c r="H213" s="57" t="str">
        <f t="shared" si="19"/>
        <v>9786316359940</v>
      </c>
      <c r="I213" s="57" t="str">
        <f t="shared" si="20"/>
        <v>6004613503</v>
      </c>
      <c r="J213" s="58">
        <f t="shared" si="21"/>
        <v>34.980000000000004</v>
      </c>
      <c r="K213" s="58" t="str">
        <f t="shared" si="22"/>
        <v>JAZZ</v>
      </c>
      <c r="L213" s="59">
        <f t="shared" si="23"/>
        <v>42391</v>
      </c>
      <c r="M213" s="58">
        <f>VLOOKUP(E213,DATA,16,FALSE)</f>
        <v>29.76</v>
      </c>
    </row>
    <row r="214" spans="1:13" ht="12.75">
      <c r="A214" s="28" t="str">
        <f t="shared" si="18"/>
        <v>McCaslin, Donny</v>
      </c>
      <c r="B214" s="28" t="s">
        <v>248</v>
      </c>
      <c r="C214" s="28" t="s">
        <v>242</v>
      </c>
      <c r="D214" s="37" t="s">
        <v>247</v>
      </c>
      <c r="E214" s="30">
        <v>186980000411</v>
      </c>
      <c r="F214" s="31" t="s">
        <v>627</v>
      </c>
      <c r="G214" s="32" t="s">
        <v>799</v>
      </c>
      <c r="H214" s="33" t="str">
        <f t="shared" si="19"/>
        <v>9786315939686</v>
      </c>
      <c r="I214" s="33" t="str">
        <f t="shared" si="20"/>
        <v>6004571557</v>
      </c>
      <c r="J214" s="34">
        <f t="shared" si="21"/>
        <v>14.98</v>
      </c>
      <c r="K214" s="34" t="str">
        <f t="shared" si="22"/>
        <v>JAZZ</v>
      </c>
      <c r="L214" s="35">
        <f t="shared" si="23"/>
        <v>42094</v>
      </c>
      <c r="M214" s="34"/>
    </row>
    <row r="215" spans="1:13" ht="12.75">
      <c r="A215" s="28" t="str">
        <f t="shared" si="18"/>
        <v>Redman, Joshua</v>
      </c>
      <c r="B215" s="28" t="s">
        <v>249</v>
      </c>
      <c r="C215" s="28" t="s">
        <v>242</v>
      </c>
      <c r="D215" s="37" t="s">
        <v>250</v>
      </c>
      <c r="E215" s="30">
        <v>75597951394</v>
      </c>
      <c r="F215" s="31" t="s">
        <v>627</v>
      </c>
      <c r="G215" s="36" t="s">
        <v>692</v>
      </c>
      <c r="H215" s="33" t="str">
        <f t="shared" si="19"/>
        <v>9786316060099</v>
      </c>
      <c r="I215" s="33" t="str">
        <f t="shared" si="20"/>
        <v>6004583598</v>
      </c>
      <c r="J215" s="34">
        <f t="shared" si="21"/>
        <v>18.98</v>
      </c>
      <c r="K215" s="34" t="str">
        <f t="shared" si="22"/>
        <v>JAZZ</v>
      </c>
      <c r="L215" s="35">
        <f t="shared" si="23"/>
        <v>42150</v>
      </c>
      <c r="M215" s="34"/>
    </row>
    <row r="216" spans="1:13" ht="12.75">
      <c r="A216" s="28" t="str">
        <f t="shared" si="18"/>
        <v>Scofield, John</v>
      </c>
      <c r="B216" s="28" t="s">
        <v>252</v>
      </c>
      <c r="C216" s="28" t="s">
        <v>242</v>
      </c>
      <c r="D216" s="37" t="s">
        <v>251</v>
      </c>
      <c r="E216" s="30">
        <v>602547384157</v>
      </c>
      <c r="F216" s="31" t="s">
        <v>627</v>
      </c>
      <c r="G216" s="36" t="s">
        <v>721</v>
      </c>
      <c r="H216" s="33" t="str">
        <f t="shared" si="19"/>
        <v>9786316219978</v>
      </c>
      <c r="I216" s="33" t="str">
        <f t="shared" si="20"/>
        <v>6004599581</v>
      </c>
      <c r="J216" s="34">
        <f t="shared" si="21"/>
        <v>16.98</v>
      </c>
      <c r="K216" s="34" t="str">
        <f t="shared" si="22"/>
        <v>JAZZ</v>
      </c>
      <c r="L216" s="35">
        <f t="shared" si="23"/>
        <v>42272</v>
      </c>
      <c r="M216" s="34"/>
    </row>
    <row r="217" spans="1:13" s="60" customFormat="1" ht="15.75" customHeight="1">
      <c r="A217" s="52" t="str">
        <f>VLOOKUP(E217,DATA,2,FALSE)</f>
        <v>O'Farrill, Arturo</v>
      </c>
      <c r="B217" s="52" t="s">
        <v>277</v>
      </c>
      <c r="C217" s="52" t="s">
        <v>2362</v>
      </c>
      <c r="D217" s="61" t="s">
        <v>278</v>
      </c>
      <c r="E217" s="54">
        <v>181212001792</v>
      </c>
      <c r="F217" s="55" t="s">
        <v>627</v>
      </c>
      <c r="G217" s="56" t="s">
        <v>717</v>
      </c>
      <c r="H217" s="57" t="str">
        <f>VLOOKUP(E217,DATA,5,FALSE)</f>
        <v>9786316194015</v>
      </c>
      <c r="I217" s="57" t="str">
        <f>VLOOKUP(E217,DATA,6,FALSE)</f>
        <v>6004596985</v>
      </c>
      <c r="J217" s="58">
        <f>VLOOKUP(E217,DATA,7,FALSE)</f>
        <v>16.98</v>
      </c>
      <c r="K217" s="58" t="str">
        <f>VLOOKUP(E217,DATA,8,FALSE)</f>
        <v>JAZZ</v>
      </c>
      <c r="L217" s="59">
        <f>VLOOKUP(E217,DATA,9,FALSE)</f>
        <v>42237</v>
      </c>
      <c r="M217" s="58"/>
    </row>
    <row r="218" spans="1:13" ht="12.75">
      <c r="A218" s="28" t="str">
        <f t="shared" si="18"/>
        <v>Alexander, Joey</v>
      </c>
      <c r="B218" s="28" t="s">
        <v>243</v>
      </c>
      <c r="C218" s="28" t="s">
        <v>264</v>
      </c>
      <c r="D218" s="37" t="s">
        <v>265</v>
      </c>
      <c r="E218" s="30">
        <v>181212001716</v>
      </c>
      <c r="F218" s="31" t="s">
        <v>627</v>
      </c>
      <c r="G218" s="36" t="s">
        <v>717</v>
      </c>
      <c r="H218" s="33" t="str">
        <f t="shared" si="19"/>
        <v>9786316025159</v>
      </c>
      <c r="I218" s="33" t="str">
        <f t="shared" si="20"/>
        <v>6004580104</v>
      </c>
      <c r="J218" s="34">
        <f t="shared" si="21"/>
        <v>14.98</v>
      </c>
      <c r="K218" s="34" t="str">
        <f t="shared" si="22"/>
        <v>JAZZ</v>
      </c>
      <c r="L218" s="35">
        <f t="shared" si="23"/>
        <v>42136</v>
      </c>
      <c r="M218" s="34"/>
    </row>
    <row r="219" spans="1:13" ht="12.75">
      <c r="A219" s="28" t="str">
        <f t="shared" si="18"/>
        <v>Blanchard, Terence</v>
      </c>
      <c r="B219" s="28" t="s">
        <v>267</v>
      </c>
      <c r="C219" s="28" t="s">
        <v>264</v>
      </c>
      <c r="D219" s="37" t="s">
        <v>266</v>
      </c>
      <c r="E219" s="30">
        <v>602547269393</v>
      </c>
      <c r="F219" s="31" t="s">
        <v>627</v>
      </c>
      <c r="G219" s="36" t="s">
        <v>743</v>
      </c>
      <c r="H219" s="33" t="str">
        <f t="shared" si="19"/>
        <v>9786316045393</v>
      </c>
      <c r="I219" s="33" t="str">
        <f t="shared" si="20"/>
        <v>6004582128</v>
      </c>
      <c r="J219" s="34">
        <f t="shared" si="21"/>
        <v>12.98</v>
      </c>
      <c r="K219" s="34" t="str">
        <f t="shared" si="22"/>
        <v>JAZZ</v>
      </c>
      <c r="L219" s="35">
        <f t="shared" si="23"/>
        <v>42150</v>
      </c>
      <c r="M219" s="34"/>
    </row>
    <row r="220" spans="1:13" ht="12.75">
      <c r="A220" s="28" t="str">
        <f t="shared" si="18"/>
        <v>Glasper, Robert</v>
      </c>
      <c r="B220" s="28" t="s">
        <v>268</v>
      </c>
      <c r="C220" s="28" t="s">
        <v>264</v>
      </c>
      <c r="D220" s="37" t="s">
        <v>269</v>
      </c>
      <c r="E220" s="30">
        <v>602547245700</v>
      </c>
      <c r="F220" s="31" t="s">
        <v>627</v>
      </c>
      <c r="G220" s="36" t="s">
        <v>743</v>
      </c>
      <c r="H220" s="33" t="str">
        <f t="shared" si="19"/>
        <v>9786316076182</v>
      </c>
      <c r="I220" s="33" t="str">
        <f t="shared" si="20"/>
        <v>6004585206</v>
      </c>
      <c r="J220" s="34">
        <f t="shared" si="21"/>
        <v>12.98</v>
      </c>
      <c r="K220" s="34" t="str">
        <f t="shared" si="22"/>
        <v>JAZZ</v>
      </c>
      <c r="L220" s="35">
        <f t="shared" si="23"/>
        <v>42171</v>
      </c>
      <c r="M220" s="34"/>
    </row>
    <row r="221" spans="1:13" ht="12.75">
      <c r="A221" s="28" t="str">
        <f t="shared" si="18"/>
        <v>Glasper, Robert</v>
      </c>
      <c r="B221" s="28" t="s">
        <v>268</v>
      </c>
      <c r="C221" s="28" t="s">
        <v>264</v>
      </c>
      <c r="D221" s="37" t="s">
        <v>269</v>
      </c>
      <c r="E221" s="30">
        <v>602547245717</v>
      </c>
      <c r="F221" s="31" t="s">
        <v>690</v>
      </c>
      <c r="G221" s="36" t="s">
        <v>743</v>
      </c>
      <c r="H221" s="33" t="str">
        <f t="shared" si="19"/>
        <v>9786316057860</v>
      </c>
      <c r="I221" s="33" t="str">
        <f t="shared" si="20"/>
        <v>6004583375</v>
      </c>
      <c r="J221" s="34">
        <f t="shared" si="21"/>
        <v>24.98</v>
      </c>
      <c r="K221" s="34" t="str">
        <f t="shared" si="22"/>
        <v>JAZZ</v>
      </c>
      <c r="L221" s="35">
        <f t="shared" si="23"/>
        <v>42171</v>
      </c>
      <c r="M221" s="34">
        <f>VLOOKUP(E221,DATA,16,FALSE)</f>
        <v>18.44</v>
      </c>
    </row>
    <row r="222" spans="1:13" ht="12.75">
      <c r="A222" s="28" t="str">
        <f t="shared" si="18"/>
        <v>Greene, Jimmy</v>
      </c>
      <c r="B222" s="42" t="s">
        <v>270</v>
      </c>
      <c r="C222" s="28" t="s">
        <v>264</v>
      </c>
      <c r="D222" s="37" t="s">
        <v>271</v>
      </c>
      <c r="E222" s="30">
        <v>673203109322</v>
      </c>
      <c r="F222" s="31" t="s">
        <v>627</v>
      </c>
      <c r="G222" s="36" t="s">
        <v>668</v>
      </c>
      <c r="H222" s="33" t="str">
        <f t="shared" si="19"/>
        <v>9786315775659</v>
      </c>
      <c r="I222" s="33" t="str">
        <f t="shared" si="20"/>
        <v>6004555162</v>
      </c>
      <c r="J222" s="34">
        <f t="shared" si="21"/>
        <v>17.98</v>
      </c>
      <c r="K222" s="34" t="str">
        <f t="shared" si="22"/>
        <v>JAZZ</v>
      </c>
      <c r="L222" s="35">
        <f t="shared" si="23"/>
        <v>41967</v>
      </c>
      <c r="M222" s="34"/>
    </row>
    <row r="223" spans="1:13" s="60" customFormat="1" ht="12.75">
      <c r="A223" s="52" t="str">
        <f t="shared" si="18"/>
        <v>Scofield, John</v>
      </c>
      <c r="B223" s="52" t="s">
        <v>252</v>
      </c>
      <c r="C223" s="52" t="s">
        <v>264</v>
      </c>
      <c r="D223" s="61" t="s">
        <v>272</v>
      </c>
      <c r="E223" s="54">
        <v>602547384157</v>
      </c>
      <c r="F223" s="55" t="s">
        <v>627</v>
      </c>
      <c r="G223" s="56" t="s">
        <v>721</v>
      </c>
      <c r="H223" s="57" t="str">
        <f t="shared" si="19"/>
        <v>9786316219978</v>
      </c>
      <c r="I223" s="57" t="str">
        <f t="shared" si="20"/>
        <v>6004599581</v>
      </c>
      <c r="J223" s="58">
        <f t="shared" si="21"/>
        <v>16.98</v>
      </c>
      <c r="K223" s="58" t="str">
        <f t="shared" si="22"/>
        <v>JAZZ</v>
      </c>
      <c r="L223" s="59">
        <f t="shared" si="23"/>
        <v>42272</v>
      </c>
      <c r="M223" s="58"/>
    </row>
    <row r="224" spans="1:13" ht="25.5">
      <c r="A224" s="28" t="str">
        <f t="shared" si="18"/>
        <v>Allyson, Karrin</v>
      </c>
      <c r="B224" s="28" t="s">
        <v>254</v>
      </c>
      <c r="C224" s="28" t="s">
        <v>253</v>
      </c>
      <c r="D224" s="37" t="s">
        <v>262</v>
      </c>
      <c r="E224" s="30">
        <v>181212001839</v>
      </c>
      <c r="F224" s="31" t="s">
        <v>627</v>
      </c>
      <c r="G224" s="36" t="s">
        <v>717</v>
      </c>
      <c r="H224" s="33" t="str">
        <f t="shared" si="19"/>
        <v>9786316209948</v>
      </c>
      <c r="I224" s="33" t="str">
        <f t="shared" si="20"/>
        <v>6004598578</v>
      </c>
      <c r="J224" s="34">
        <f t="shared" si="21"/>
        <v>14.98</v>
      </c>
      <c r="K224" s="34" t="str">
        <f t="shared" si="22"/>
        <v>JAZZ</v>
      </c>
      <c r="L224" s="35">
        <f t="shared" si="23"/>
        <v>42265</v>
      </c>
      <c r="M224" s="34"/>
    </row>
    <row r="225" spans="1:13" ht="12.75">
      <c r="A225" s="28" t="str">
        <f t="shared" si="18"/>
        <v>Donatelli, Denise</v>
      </c>
      <c r="B225" s="28" t="s">
        <v>255</v>
      </c>
      <c r="C225" s="28" t="s">
        <v>253</v>
      </c>
      <c r="D225" s="37" t="s">
        <v>261</v>
      </c>
      <c r="E225" s="30">
        <v>633842215020</v>
      </c>
      <c r="F225" s="31" t="s">
        <v>627</v>
      </c>
      <c r="G225" s="36" t="s">
        <v>680</v>
      </c>
      <c r="H225" s="33" t="str">
        <f t="shared" si="19"/>
        <v>9786316206763</v>
      </c>
      <c r="I225" s="33" t="str">
        <f t="shared" si="20"/>
        <v>6004598260</v>
      </c>
      <c r="J225" s="34">
        <f t="shared" si="21"/>
        <v>16.98</v>
      </c>
      <c r="K225" s="34" t="str">
        <f t="shared" si="22"/>
        <v>JAZZ</v>
      </c>
      <c r="L225" s="35">
        <f t="shared" si="23"/>
        <v>42265</v>
      </c>
      <c r="M225" s="34"/>
    </row>
    <row r="226" spans="1:13" ht="12.75">
      <c r="A226" s="28" t="str">
        <f t="shared" si="18"/>
        <v>Feather, Lorraine</v>
      </c>
      <c r="B226" s="43" t="s">
        <v>256</v>
      </c>
      <c r="C226" s="43" t="s">
        <v>253</v>
      </c>
      <c r="D226" s="44" t="s">
        <v>260</v>
      </c>
      <c r="E226" s="45">
        <v>700261424316</v>
      </c>
      <c r="F226" s="46" t="s">
        <v>627</v>
      </c>
      <c r="G226" s="47" t="s">
        <v>741</v>
      </c>
      <c r="H226" s="33" t="str">
        <f t="shared" si="19"/>
        <v>9786316183606</v>
      </c>
      <c r="I226" s="33" t="str">
        <f t="shared" si="20"/>
        <v>6004595944</v>
      </c>
      <c r="J226" s="34">
        <f t="shared" si="21"/>
        <v>15.99</v>
      </c>
      <c r="K226" s="34" t="str">
        <f t="shared" si="22"/>
        <v>JAZZ</v>
      </c>
      <c r="L226" s="35">
        <f t="shared" si="23"/>
        <v>42223</v>
      </c>
      <c r="M226" s="34"/>
    </row>
    <row r="227" spans="1:13" ht="12.75">
      <c r="A227" s="28" t="str">
        <f t="shared" si="18"/>
        <v>Ross, Jamison</v>
      </c>
      <c r="B227" s="28" t="s">
        <v>257</v>
      </c>
      <c r="C227" s="28" t="s">
        <v>253</v>
      </c>
      <c r="D227" s="37" t="s">
        <v>263</v>
      </c>
      <c r="E227" s="30">
        <v>888072367104</v>
      </c>
      <c r="F227" s="31" t="s">
        <v>627</v>
      </c>
      <c r="G227" s="36" t="s">
        <v>711</v>
      </c>
      <c r="H227" s="33" t="str">
        <f t="shared" si="19"/>
        <v>9786316083111</v>
      </c>
      <c r="I227" s="33" t="str">
        <f t="shared" si="20"/>
        <v>6004585899</v>
      </c>
      <c r="J227" s="34">
        <f t="shared" si="21"/>
        <v>15.98</v>
      </c>
      <c r="K227" s="34" t="str">
        <f t="shared" si="22"/>
        <v>JAZZ</v>
      </c>
      <c r="L227" s="35">
        <f t="shared" si="23"/>
        <v>42178</v>
      </c>
      <c r="M227" s="34"/>
    </row>
    <row r="228" spans="1:13" s="60" customFormat="1" ht="12.75">
      <c r="A228" s="52" t="str">
        <f t="shared" si="18"/>
        <v>Salvant, Cecile McLorin</v>
      </c>
      <c r="B228" s="52" t="s">
        <v>258</v>
      </c>
      <c r="C228" s="52" t="s">
        <v>253</v>
      </c>
      <c r="D228" s="61" t="s">
        <v>259</v>
      </c>
      <c r="E228" s="54">
        <v>673203109520</v>
      </c>
      <c r="F228" s="55" t="s">
        <v>627</v>
      </c>
      <c r="G228" s="56" t="s">
        <v>668</v>
      </c>
      <c r="H228" s="57" t="str">
        <f t="shared" si="19"/>
        <v>9786316170781</v>
      </c>
      <c r="I228" s="57" t="str">
        <f t="shared" si="20"/>
        <v>6004594662</v>
      </c>
      <c r="J228" s="58">
        <f t="shared" si="21"/>
        <v>17.98</v>
      </c>
      <c r="K228" s="58" t="str">
        <f t="shared" si="22"/>
        <v>JAZZ</v>
      </c>
      <c r="L228" s="59">
        <f t="shared" si="23"/>
        <v>42251</v>
      </c>
      <c r="M228" s="58"/>
    </row>
    <row r="229" spans="1:13" s="60" customFormat="1" ht="12.75">
      <c r="A229" s="52" t="str">
        <f t="shared" si="18"/>
        <v>Salvant, Cecile McLorin</v>
      </c>
      <c r="B229" s="52" t="s">
        <v>258</v>
      </c>
      <c r="C229" s="52" t="s">
        <v>253</v>
      </c>
      <c r="D229" s="61" t="s">
        <v>259</v>
      </c>
      <c r="E229" s="54">
        <v>673203109513</v>
      </c>
      <c r="F229" s="55" t="s">
        <v>690</v>
      </c>
      <c r="G229" s="56" t="s">
        <v>668</v>
      </c>
      <c r="H229" s="57" t="str">
        <f t="shared" si="19"/>
        <v>9786316170798</v>
      </c>
      <c r="I229" s="57" t="str">
        <f t="shared" si="20"/>
        <v>6004594663</v>
      </c>
      <c r="J229" s="58">
        <f t="shared" si="21"/>
        <v>35.980000000000004</v>
      </c>
      <c r="K229" s="58" t="str">
        <f t="shared" si="22"/>
        <v>JAZZ</v>
      </c>
      <c r="L229" s="59">
        <f t="shared" si="23"/>
        <v>42251</v>
      </c>
      <c r="M229" s="58">
        <f>VLOOKUP(E229,DATA,16,FALSE)</f>
        <v>28.69</v>
      </c>
    </row>
    <row r="230" spans="1:13" ht="12.75">
      <c r="A230" s="28" t="str">
        <f t="shared" si="18"/>
        <v>Gilkes, Marshall</v>
      </c>
      <c r="B230" s="28" t="s">
        <v>276</v>
      </c>
      <c r="C230" s="28" t="s">
        <v>273</v>
      </c>
      <c r="D230" s="37" t="s">
        <v>275</v>
      </c>
      <c r="E230" s="30">
        <v>641752731325</v>
      </c>
      <c r="F230" s="31" t="s">
        <v>627</v>
      </c>
      <c r="G230" s="32" t="s">
        <v>793</v>
      </c>
      <c r="H230" s="33" t="str">
        <f t="shared" si="19"/>
        <v>9786316245694</v>
      </c>
      <c r="I230" s="33" t="str">
        <f t="shared" si="20"/>
        <v>6004602083</v>
      </c>
      <c r="J230" s="34">
        <f t="shared" si="21"/>
        <v>19.98</v>
      </c>
      <c r="K230" s="34" t="str">
        <f t="shared" si="22"/>
        <v>JAZZ</v>
      </c>
      <c r="L230" s="35">
        <f t="shared" si="23"/>
        <v>42045</v>
      </c>
      <c r="M230" s="34"/>
    </row>
    <row r="231" spans="1:13" ht="15.75" customHeight="1">
      <c r="A231" s="28" t="str">
        <f t="shared" si="18"/>
        <v>O'Farrill, Arturo</v>
      </c>
      <c r="B231" s="28" t="s">
        <v>277</v>
      </c>
      <c r="C231" s="28" t="s">
        <v>273</v>
      </c>
      <c r="D231" s="37" t="s">
        <v>278</v>
      </c>
      <c r="E231" s="30">
        <v>181212001792</v>
      </c>
      <c r="F231" s="31" t="s">
        <v>627</v>
      </c>
      <c r="G231" s="36" t="s">
        <v>717</v>
      </c>
      <c r="H231" s="33" t="str">
        <f t="shared" si="19"/>
        <v>9786316194015</v>
      </c>
      <c r="I231" s="33" t="str">
        <f t="shared" si="20"/>
        <v>6004596985</v>
      </c>
      <c r="J231" s="34">
        <f t="shared" si="21"/>
        <v>16.98</v>
      </c>
      <c r="K231" s="34" t="str">
        <f t="shared" si="22"/>
        <v>JAZZ</v>
      </c>
      <c r="L231" s="35">
        <f t="shared" si="23"/>
        <v>42237</v>
      </c>
      <c r="M231" s="34"/>
    </row>
    <row r="232" spans="1:13" ht="12.75">
      <c r="A232" s="28" t="str">
        <f t="shared" si="18"/>
        <v>Williams, Patrick</v>
      </c>
      <c r="B232" s="28" t="s">
        <v>282</v>
      </c>
      <c r="C232" s="28" t="s">
        <v>273</v>
      </c>
      <c r="D232" s="48" t="s">
        <v>281</v>
      </c>
      <c r="E232" s="30">
        <v>30206243222</v>
      </c>
      <c r="F232" s="31" t="s">
        <v>627</v>
      </c>
      <c r="G232" s="36" t="s">
        <v>755</v>
      </c>
      <c r="H232" s="33" t="str">
        <f t="shared" si="19"/>
        <v>9786316220257</v>
      </c>
      <c r="I232" s="33" t="str">
        <f t="shared" si="20"/>
        <v>6004599609</v>
      </c>
      <c r="J232" s="34">
        <f t="shared" si="21"/>
        <v>11.98</v>
      </c>
      <c r="K232" s="34" t="str">
        <f t="shared" si="22"/>
        <v>JAZZ</v>
      </c>
      <c r="L232" s="35">
        <f t="shared" si="23"/>
        <v>42279</v>
      </c>
      <c r="M232" s="34"/>
    </row>
    <row r="233" spans="1:13" ht="12.75">
      <c r="A233" s="28" t="e">
        <f t="shared" si="18"/>
        <v>#N/A</v>
      </c>
      <c r="B233" s="28" t="s">
        <v>794</v>
      </c>
      <c r="C233" s="28" t="s">
        <v>273</v>
      </c>
      <c r="D233" s="37" t="s">
        <v>274</v>
      </c>
      <c r="E233" s="30" t="s">
        <v>626</v>
      </c>
      <c r="F233" s="31" t="s">
        <v>626</v>
      </c>
      <c r="G233" s="32" t="s">
        <v>626</v>
      </c>
      <c r="H233" s="33" t="e">
        <f t="shared" si="19"/>
        <v>#N/A</v>
      </c>
      <c r="I233" s="33" t="e">
        <f t="shared" si="20"/>
        <v>#N/A</v>
      </c>
      <c r="J233" s="34" t="e">
        <f t="shared" si="21"/>
        <v>#N/A</v>
      </c>
      <c r="K233" s="34" t="e">
        <f t="shared" si="22"/>
        <v>#N/A</v>
      </c>
      <c r="L233" s="35" t="e">
        <f t="shared" si="23"/>
        <v>#N/A</v>
      </c>
      <c r="M233" s="34"/>
    </row>
    <row r="234" spans="1:13" s="60" customFormat="1" ht="12.75">
      <c r="A234" s="52" t="e">
        <f t="shared" si="18"/>
        <v>#N/A</v>
      </c>
      <c r="B234" s="52" t="s">
        <v>280</v>
      </c>
      <c r="C234" s="52" t="s">
        <v>273</v>
      </c>
      <c r="D234" s="61" t="s">
        <v>279</v>
      </c>
      <c r="E234" s="54" t="s">
        <v>626</v>
      </c>
      <c r="F234" s="55" t="s">
        <v>626</v>
      </c>
      <c r="G234" s="62" t="s">
        <v>626</v>
      </c>
      <c r="H234" s="57" t="e">
        <f t="shared" si="19"/>
        <v>#N/A</v>
      </c>
      <c r="I234" s="57" t="e">
        <f t="shared" si="20"/>
        <v>#N/A</v>
      </c>
      <c r="J234" s="58" t="e">
        <f t="shared" si="21"/>
        <v>#N/A</v>
      </c>
      <c r="K234" s="58" t="e">
        <f t="shared" si="22"/>
        <v>#N/A</v>
      </c>
      <c r="L234" s="59" t="e">
        <f t="shared" si="23"/>
        <v>#N/A</v>
      </c>
      <c r="M234" s="58"/>
    </row>
    <row r="235" spans="1:13" s="60" customFormat="1" ht="12.75">
      <c r="A235" s="52" t="str">
        <f t="shared" si="18"/>
        <v>Elias, Eliane</v>
      </c>
      <c r="B235" s="52" t="s">
        <v>284</v>
      </c>
      <c r="C235" s="52" t="s">
        <v>283</v>
      </c>
      <c r="D235" s="61" t="s">
        <v>285</v>
      </c>
      <c r="E235" s="54">
        <v>888072366930</v>
      </c>
      <c r="F235" s="55" t="s">
        <v>627</v>
      </c>
      <c r="G235" s="56" t="s">
        <v>687</v>
      </c>
      <c r="H235" s="57" t="str">
        <f t="shared" si="19"/>
        <v>9786315917486</v>
      </c>
      <c r="I235" s="57" t="str">
        <f t="shared" si="20"/>
        <v>6004569337</v>
      </c>
      <c r="J235" s="58">
        <f t="shared" si="21"/>
        <v>18.98</v>
      </c>
      <c r="K235" s="58" t="str">
        <f t="shared" si="22"/>
        <v>JAZZ</v>
      </c>
      <c r="L235" s="59">
        <f t="shared" si="23"/>
        <v>42094</v>
      </c>
      <c r="M235" s="58"/>
    </row>
    <row r="236" spans="1:13" ht="12.75">
      <c r="A236" s="28" t="str">
        <f t="shared" si="18"/>
        <v>Rodriguez Brothers</v>
      </c>
      <c r="B236" s="42" t="s">
        <v>286</v>
      </c>
      <c r="C236" s="28" t="s">
        <v>283</v>
      </c>
      <c r="D236" s="37" t="s">
        <v>287</v>
      </c>
      <c r="E236" s="30">
        <v>8712474138128</v>
      </c>
      <c r="F236" s="31" t="s">
        <v>627</v>
      </c>
      <c r="G236" s="32" t="s">
        <v>800</v>
      </c>
      <c r="H236" s="33" t="str">
        <f t="shared" si="19"/>
        <v>9786316049728</v>
      </c>
      <c r="I236" s="33" t="str">
        <f t="shared" si="20"/>
        <v>6004582561</v>
      </c>
      <c r="J236" s="34">
        <f t="shared" si="21"/>
        <v>18.98</v>
      </c>
      <c r="K236" s="34" t="str">
        <f t="shared" si="22"/>
        <v>JAZZ</v>
      </c>
      <c r="L236" s="35">
        <f t="shared" si="23"/>
        <v>42157</v>
      </c>
      <c r="M236" s="34"/>
    </row>
    <row r="237" spans="1:13" ht="12.75">
      <c r="A237" s="28" t="str">
        <f t="shared" si="18"/>
        <v>Wallace, Wayne</v>
      </c>
      <c r="B237" s="28" t="s">
        <v>290</v>
      </c>
      <c r="C237" s="28" t="s">
        <v>283</v>
      </c>
      <c r="D237" s="37" t="s">
        <v>291</v>
      </c>
      <c r="E237" s="30">
        <v>616892298441</v>
      </c>
      <c r="F237" s="31" t="s">
        <v>627</v>
      </c>
      <c r="G237" s="32" t="s">
        <v>784</v>
      </c>
      <c r="H237" s="33" t="str">
        <f t="shared" si="19"/>
        <v>9786316173706</v>
      </c>
      <c r="I237" s="33" t="str">
        <f t="shared" si="20"/>
        <v>6004594954</v>
      </c>
      <c r="J237" s="34">
        <f t="shared" si="21"/>
        <v>16.990000000000002</v>
      </c>
      <c r="K237" s="34" t="str">
        <f t="shared" si="22"/>
        <v>JAZZ</v>
      </c>
      <c r="L237" s="35">
        <f t="shared" si="23"/>
        <v>42192</v>
      </c>
      <c r="M237" s="34"/>
    </row>
    <row r="238" spans="1:13" ht="12.75">
      <c r="A238" s="28" t="str">
        <f t="shared" si="18"/>
        <v>Zenon, Miguel</v>
      </c>
      <c r="B238" s="28" t="s">
        <v>293</v>
      </c>
      <c r="C238" s="28" t="s">
        <v>283</v>
      </c>
      <c r="D238" s="37" t="s">
        <v>292</v>
      </c>
      <c r="E238" s="30">
        <v>888295138192</v>
      </c>
      <c r="F238" s="31" t="s">
        <v>627</v>
      </c>
      <c r="G238" s="32" t="s">
        <v>793</v>
      </c>
      <c r="H238" s="33" t="str">
        <f t="shared" si="19"/>
        <v>9786316120670</v>
      </c>
      <c r="I238" s="33" t="str">
        <f t="shared" si="20"/>
        <v>6004589651</v>
      </c>
      <c r="J238" s="34">
        <f t="shared" si="21"/>
        <v>13.98</v>
      </c>
      <c r="K238" s="34" t="str">
        <f t="shared" si="22"/>
        <v>JAZZ</v>
      </c>
      <c r="L238" s="35">
        <f t="shared" si="23"/>
        <v>41947</v>
      </c>
      <c r="M238" s="34"/>
    </row>
    <row r="239" spans="1:13" ht="12.75">
      <c r="A239" s="28" t="e">
        <f t="shared" si="18"/>
        <v>#N/A</v>
      </c>
      <c r="B239" s="28" t="s">
        <v>289</v>
      </c>
      <c r="C239" s="28" t="s">
        <v>283</v>
      </c>
      <c r="D239" s="37" t="s">
        <v>288</v>
      </c>
      <c r="E239" s="30" t="s">
        <v>626</v>
      </c>
      <c r="F239" s="31" t="s">
        <v>626</v>
      </c>
      <c r="G239" s="32" t="s">
        <v>626</v>
      </c>
      <c r="H239" s="33" t="e">
        <f t="shared" si="19"/>
        <v>#N/A</v>
      </c>
      <c r="I239" s="33" t="e">
        <f t="shared" si="20"/>
        <v>#N/A</v>
      </c>
      <c r="J239" s="34" t="e">
        <f t="shared" si="21"/>
        <v>#N/A</v>
      </c>
      <c r="K239" s="34" t="e">
        <f t="shared" si="22"/>
        <v>#N/A</v>
      </c>
      <c r="L239" s="35" t="e">
        <f t="shared" si="23"/>
        <v>#N/A</v>
      </c>
      <c r="M239" s="34"/>
    </row>
    <row r="240" spans="1:13" ht="12.75">
      <c r="A240" s="28" t="str">
        <f t="shared" si="18"/>
        <v>Alboran, Pablo</v>
      </c>
      <c r="B240" s="28" t="s">
        <v>343</v>
      </c>
      <c r="C240" s="28" t="s">
        <v>342</v>
      </c>
      <c r="D240" s="37" t="s">
        <v>350</v>
      </c>
      <c r="E240" s="30">
        <v>825646216840</v>
      </c>
      <c r="F240" s="31" t="s">
        <v>627</v>
      </c>
      <c r="G240" s="36" t="s">
        <v>754</v>
      </c>
      <c r="H240" s="33" t="str">
        <f t="shared" si="19"/>
        <v>9786315729669</v>
      </c>
      <c r="I240" s="33" t="str">
        <f t="shared" si="20"/>
        <v>6004550563</v>
      </c>
      <c r="J240" s="34">
        <f t="shared" si="21"/>
        <v>13.98</v>
      </c>
      <c r="K240" s="34" t="str">
        <f t="shared" si="22"/>
        <v>LTPP</v>
      </c>
      <c r="L240" s="35">
        <f t="shared" si="23"/>
        <v>41953</v>
      </c>
      <c r="M240" s="34"/>
    </row>
    <row r="241" spans="1:13" ht="12.75">
      <c r="A241" s="28" t="str">
        <f t="shared" si="18"/>
        <v>Alboran, Pablo</v>
      </c>
      <c r="B241" s="28" t="s">
        <v>343</v>
      </c>
      <c r="C241" s="28" t="s">
        <v>342</v>
      </c>
      <c r="D241" s="37" t="s">
        <v>350</v>
      </c>
      <c r="E241" s="30">
        <v>825646216857</v>
      </c>
      <c r="F241" s="31" t="s">
        <v>690</v>
      </c>
      <c r="G241" s="36" t="s">
        <v>754</v>
      </c>
      <c r="H241" s="33" t="str">
        <f t="shared" si="19"/>
        <v>9786316307965</v>
      </c>
      <c r="I241" s="33" t="str">
        <f t="shared" si="20"/>
        <v>6004608307</v>
      </c>
      <c r="J241" s="34">
        <f t="shared" si="21"/>
        <v>24.98</v>
      </c>
      <c r="K241" s="34" t="str">
        <f t="shared" si="22"/>
        <v>LTPP</v>
      </c>
      <c r="L241" s="35">
        <f t="shared" si="23"/>
        <v>42328</v>
      </c>
      <c r="M241" s="34">
        <f>VLOOKUP(E241,DATA,16,FALSE)</f>
        <v>19.05</v>
      </c>
    </row>
    <row r="242" spans="1:13" s="60" customFormat="1" ht="25.5">
      <c r="A242" s="52" t="str">
        <f t="shared" si="18"/>
        <v>Martin, Ricky</v>
      </c>
      <c r="B242" s="52" t="s">
        <v>18</v>
      </c>
      <c r="C242" s="52" t="s">
        <v>342</v>
      </c>
      <c r="D242" s="61" t="s">
        <v>351</v>
      </c>
      <c r="E242" s="54">
        <v>888750535122</v>
      </c>
      <c r="F242" s="55" t="s">
        <v>627</v>
      </c>
      <c r="G242" s="56" t="s">
        <v>657</v>
      </c>
      <c r="H242" s="57" t="str">
        <f t="shared" si="19"/>
        <v>9786315858321</v>
      </c>
      <c r="I242" s="57" t="str">
        <f t="shared" si="20"/>
        <v>6004563423</v>
      </c>
      <c r="J242" s="58">
        <f t="shared" si="21"/>
        <v>11.98</v>
      </c>
      <c r="K242" s="58" t="str">
        <f t="shared" si="22"/>
        <v>LTPP</v>
      </c>
      <c r="L242" s="59">
        <f t="shared" si="23"/>
        <v>42045</v>
      </c>
      <c r="M242" s="58"/>
    </row>
    <row r="243" spans="1:13" ht="12.75">
      <c r="A243" s="28" t="str">
        <f t="shared" si="18"/>
        <v>Sanz, Alejandro</v>
      </c>
      <c r="B243" s="28" t="s">
        <v>345</v>
      </c>
      <c r="C243" s="28" t="s">
        <v>342</v>
      </c>
      <c r="D243" s="37" t="s">
        <v>348</v>
      </c>
      <c r="E243" s="30">
        <v>602547287557</v>
      </c>
      <c r="F243" s="31" t="s">
        <v>627</v>
      </c>
      <c r="G243" s="32" t="s">
        <v>630</v>
      </c>
      <c r="H243" s="33" t="str">
        <f t="shared" si="19"/>
        <v>9786315989698</v>
      </c>
      <c r="I243" s="33" t="str">
        <f t="shared" si="20"/>
        <v>6004576558</v>
      </c>
      <c r="J243" s="34">
        <f t="shared" si="21"/>
        <v>11.98</v>
      </c>
      <c r="K243" s="34" t="str">
        <f t="shared" si="22"/>
        <v>LTPP</v>
      </c>
      <c r="L243" s="35">
        <f t="shared" si="23"/>
        <v>42128</v>
      </c>
      <c r="M243" s="34"/>
    </row>
    <row r="244" spans="1:13" ht="12.75">
      <c r="A244" s="28" t="str">
        <f t="shared" si="18"/>
        <v>Venegas, Julieta</v>
      </c>
      <c r="B244" s="28" t="s">
        <v>346</v>
      </c>
      <c r="C244" s="28" t="s">
        <v>342</v>
      </c>
      <c r="D244" s="37" t="s">
        <v>347</v>
      </c>
      <c r="E244" s="30">
        <v>888751345423</v>
      </c>
      <c r="F244" s="31" t="s">
        <v>627</v>
      </c>
      <c r="G244" s="36" t="s">
        <v>657</v>
      </c>
      <c r="H244" s="33" t="str">
        <f t="shared" si="19"/>
        <v>9786316202116</v>
      </c>
      <c r="I244" s="33" t="str">
        <f t="shared" si="20"/>
        <v>6004597795</v>
      </c>
      <c r="J244" s="34">
        <f t="shared" si="21"/>
        <v>9.98</v>
      </c>
      <c r="K244" s="34" t="str">
        <f t="shared" si="22"/>
        <v>LMRK</v>
      </c>
      <c r="L244" s="35">
        <f t="shared" si="23"/>
        <v>42258</v>
      </c>
      <c r="M244" s="34"/>
    </row>
    <row r="245" spans="1:13" ht="12.75">
      <c r="A245" s="28" t="e">
        <f t="shared" si="18"/>
        <v>#N/A</v>
      </c>
      <c r="B245" s="28" t="s">
        <v>344</v>
      </c>
      <c r="C245" s="28" t="s">
        <v>342</v>
      </c>
      <c r="D245" s="37" t="s">
        <v>349</v>
      </c>
      <c r="E245" s="30" t="s">
        <v>626</v>
      </c>
      <c r="F245" s="31" t="s">
        <v>626</v>
      </c>
      <c r="G245" s="36"/>
      <c r="H245" s="33" t="e">
        <f t="shared" si="19"/>
        <v>#N/A</v>
      </c>
      <c r="I245" s="33" t="e">
        <f t="shared" si="20"/>
        <v>#N/A</v>
      </c>
      <c r="J245" s="34" t="e">
        <f t="shared" si="21"/>
        <v>#N/A</v>
      </c>
      <c r="K245" s="34" t="e">
        <f t="shared" si="22"/>
        <v>#N/A</v>
      </c>
      <c r="L245" s="35" t="e">
        <f t="shared" si="23"/>
        <v>#N/A</v>
      </c>
      <c r="M245" s="34"/>
    </row>
    <row r="246" spans="1:13" ht="12.75">
      <c r="A246" s="28" t="str">
        <f t="shared" si="18"/>
        <v>Bomba Estereo</v>
      </c>
      <c r="B246" s="28" t="s">
        <v>353</v>
      </c>
      <c r="C246" s="28" t="s">
        <v>352</v>
      </c>
      <c r="D246" s="37" t="s">
        <v>362</v>
      </c>
      <c r="E246" s="30">
        <v>888750910929</v>
      </c>
      <c r="F246" s="31" t="s">
        <v>627</v>
      </c>
      <c r="G246" s="36" t="s">
        <v>657</v>
      </c>
      <c r="H246" s="33" t="str">
        <f t="shared" si="19"/>
        <v>9786316068095</v>
      </c>
      <c r="I246" s="33" t="str">
        <f t="shared" si="20"/>
        <v>6004584398</v>
      </c>
      <c r="J246" s="34">
        <f t="shared" si="21"/>
        <v>9.98</v>
      </c>
      <c r="K246" s="34" t="str">
        <f t="shared" si="22"/>
        <v>LTPP</v>
      </c>
      <c r="L246" s="35">
        <f t="shared" si="23"/>
        <v>42157</v>
      </c>
      <c r="M246" s="34"/>
    </row>
    <row r="247" spans="1:13" s="60" customFormat="1" ht="12.75">
      <c r="A247" s="52" t="str">
        <f t="shared" si="18"/>
        <v>Lafourcade, Natalia</v>
      </c>
      <c r="B247" s="52" t="s">
        <v>355</v>
      </c>
      <c r="C247" s="52" t="s">
        <v>352</v>
      </c>
      <c r="D247" s="61" t="s">
        <v>360</v>
      </c>
      <c r="E247" s="54">
        <v>888750733320</v>
      </c>
      <c r="F247" s="55" t="s">
        <v>627</v>
      </c>
      <c r="G247" s="56" t="s">
        <v>657</v>
      </c>
      <c r="H247" s="57" t="str">
        <f t="shared" si="19"/>
        <v>9786316236647</v>
      </c>
      <c r="I247" s="57" t="str">
        <f t="shared" si="20"/>
        <v>6004601178</v>
      </c>
      <c r="J247" s="58">
        <f t="shared" si="21"/>
        <v>9.98</v>
      </c>
      <c r="K247" s="58" t="str">
        <f t="shared" si="22"/>
        <v>LTPP</v>
      </c>
      <c r="L247" s="59">
        <f t="shared" si="23"/>
        <v>42272</v>
      </c>
      <c r="M247" s="58"/>
    </row>
    <row r="248" spans="1:13" s="60" customFormat="1" ht="12.75">
      <c r="A248" s="52" t="str">
        <f t="shared" si="18"/>
        <v>Pitbull</v>
      </c>
      <c r="B248" s="52" t="s">
        <v>357</v>
      </c>
      <c r="C248" s="52" t="s">
        <v>352</v>
      </c>
      <c r="D248" s="61" t="s">
        <v>358</v>
      </c>
      <c r="E248" s="54">
        <v>763563307015</v>
      </c>
      <c r="F248" s="55" t="s">
        <v>627</v>
      </c>
      <c r="G248" s="56" t="s">
        <v>657</v>
      </c>
      <c r="H248" s="57" t="str">
        <f t="shared" si="19"/>
        <v>9786316068248</v>
      </c>
      <c r="I248" s="57" t="str">
        <f t="shared" si="20"/>
        <v>6004584413</v>
      </c>
      <c r="J248" s="58">
        <f t="shared" si="21"/>
        <v>9.98</v>
      </c>
      <c r="K248" s="58" t="str">
        <f t="shared" si="22"/>
        <v>POP</v>
      </c>
      <c r="L248" s="59">
        <f t="shared" si="23"/>
        <v>42202</v>
      </c>
      <c r="M248" s="58"/>
    </row>
    <row r="249" spans="1:13" ht="12.75">
      <c r="A249" s="28" t="e">
        <f t="shared" si="18"/>
        <v>#N/A</v>
      </c>
      <c r="B249" s="28" t="s">
        <v>354</v>
      </c>
      <c r="C249" s="28" t="s">
        <v>352</v>
      </c>
      <c r="D249" s="37" t="s">
        <v>361</v>
      </c>
      <c r="E249" s="30" t="s">
        <v>626</v>
      </c>
      <c r="F249" s="31" t="s">
        <v>626</v>
      </c>
      <c r="G249" s="32" t="s">
        <v>626</v>
      </c>
      <c r="H249" s="33" t="e">
        <f t="shared" si="19"/>
        <v>#N/A</v>
      </c>
      <c r="I249" s="33" t="e">
        <f t="shared" si="20"/>
        <v>#N/A</v>
      </c>
      <c r="J249" s="34" t="e">
        <f t="shared" si="21"/>
        <v>#N/A</v>
      </c>
      <c r="K249" s="34" t="e">
        <f t="shared" si="22"/>
        <v>#N/A</v>
      </c>
      <c r="L249" s="35" t="e">
        <f t="shared" si="23"/>
        <v>#N/A</v>
      </c>
      <c r="M249" s="34"/>
    </row>
    <row r="250" spans="1:13" ht="12.75">
      <c r="A250" s="28" t="e">
        <f t="shared" si="18"/>
        <v>#N/A</v>
      </c>
      <c r="B250" s="28" t="s">
        <v>356</v>
      </c>
      <c r="C250" s="28" t="s">
        <v>352</v>
      </c>
      <c r="D250" s="37" t="s">
        <v>359</v>
      </c>
      <c r="E250" s="30" t="s">
        <v>626</v>
      </c>
      <c r="F250" s="31" t="s">
        <v>626</v>
      </c>
      <c r="G250" s="32" t="s">
        <v>626</v>
      </c>
      <c r="H250" s="33" t="e">
        <f t="shared" si="19"/>
        <v>#N/A</v>
      </c>
      <c r="I250" s="33" t="e">
        <f t="shared" si="20"/>
        <v>#N/A</v>
      </c>
      <c r="J250" s="34" t="e">
        <f t="shared" si="21"/>
        <v>#N/A</v>
      </c>
      <c r="K250" s="34" t="e">
        <f t="shared" si="22"/>
        <v>#N/A</v>
      </c>
      <c r="L250" s="35" t="e">
        <f t="shared" si="23"/>
        <v>#N/A</v>
      </c>
      <c r="M250" s="34"/>
    </row>
    <row r="251" spans="1:13" ht="12.75">
      <c r="A251" s="28" t="str">
        <f t="shared" si="18"/>
        <v>August Burns Red</v>
      </c>
      <c r="B251" s="28" t="s">
        <v>114</v>
      </c>
      <c r="C251" s="28" t="s">
        <v>113</v>
      </c>
      <c r="D251" s="37" t="s">
        <v>115</v>
      </c>
      <c r="E251" s="30">
        <v>714753021020</v>
      </c>
      <c r="F251" s="31" t="s">
        <v>627</v>
      </c>
      <c r="G251" s="36" t="s">
        <v>644</v>
      </c>
      <c r="H251" s="33" t="str">
        <f t="shared" si="19"/>
        <v>9786316135414</v>
      </c>
      <c r="I251" s="33" t="str">
        <f t="shared" si="20"/>
        <v>6004591125</v>
      </c>
      <c r="J251" s="34">
        <f t="shared" si="21"/>
        <v>13.98</v>
      </c>
      <c r="K251" s="34" t="str">
        <f t="shared" si="22"/>
        <v>POP</v>
      </c>
      <c r="L251" s="35">
        <f t="shared" si="23"/>
        <v>42185</v>
      </c>
      <c r="M251" s="34"/>
    </row>
    <row r="252" spans="1:13" ht="12.75">
      <c r="A252" s="28" t="str">
        <f t="shared" si="18"/>
        <v>August Burns Red</v>
      </c>
      <c r="B252" s="28" t="s">
        <v>114</v>
      </c>
      <c r="C252" s="28" t="s">
        <v>113</v>
      </c>
      <c r="D252" s="37" t="s">
        <v>115</v>
      </c>
      <c r="E252" s="30">
        <v>714753021013</v>
      </c>
      <c r="F252" s="31" t="s">
        <v>690</v>
      </c>
      <c r="G252" s="36" t="s">
        <v>644</v>
      </c>
      <c r="H252" s="33" t="str">
        <f t="shared" si="19"/>
        <v>9786316135438</v>
      </c>
      <c r="I252" s="33" t="str">
        <f t="shared" si="20"/>
        <v>6004591127</v>
      </c>
      <c r="J252" s="34">
        <f t="shared" si="21"/>
        <v>17.98</v>
      </c>
      <c r="K252" s="34" t="str">
        <f t="shared" si="22"/>
        <v>POP</v>
      </c>
      <c r="L252" s="35">
        <f t="shared" si="23"/>
        <v>42185</v>
      </c>
      <c r="M252" s="34">
        <f>VLOOKUP(E252,DATA,16,FALSE)</f>
        <v>13.67</v>
      </c>
    </row>
    <row r="253" spans="1:13" s="60" customFormat="1" ht="12.75">
      <c r="A253" s="52" t="str">
        <f t="shared" si="18"/>
        <v>Ghost</v>
      </c>
      <c r="B253" s="52" t="s">
        <v>116</v>
      </c>
      <c r="C253" s="52" t="s">
        <v>113</v>
      </c>
      <c r="D253" s="61" t="s">
        <v>117</v>
      </c>
      <c r="E253" s="54">
        <v>888072363793</v>
      </c>
      <c r="F253" s="55" t="s">
        <v>627</v>
      </c>
      <c r="G253" s="62" t="s">
        <v>795</v>
      </c>
      <c r="H253" s="57" t="str">
        <f t="shared" si="19"/>
        <v>9786316171870</v>
      </c>
      <c r="I253" s="57" t="str">
        <f t="shared" si="20"/>
        <v>6004594771</v>
      </c>
      <c r="J253" s="58">
        <f t="shared" si="21"/>
        <v>14.98</v>
      </c>
      <c r="K253" s="58" t="str">
        <f t="shared" si="22"/>
        <v>POP</v>
      </c>
      <c r="L253" s="59">
        <f t="shared" si="23"/>
        <v>42237</v>
      </c>
      <c r="M253" s="58"/>
    </row>
    <row r="254" spans="1:13" s="10" customFormat="1" ht="12.75">
      <c r="A254" s="28" t="str">
        <f t="shared" si="18"/>
        <v>Lamb Of God</v>
      </c>
      <c r="B254" s="28" t="s">
        <v>118</v>
      </c>
      <c r="C254" s="28" t="s">
        <v>113</v>
      </c>
      <c r="D254" s="37" t="s">
        <v>119</v>
      </c>
      <c r="E254" s="30">
        <v>888751102729</v>
      </c>
      <c r="F254" s="31" t="s">
        <v>627</v>
      </c>
      <c r="G254" s="36" t="s">
        <v>737</v>
      </c>
      <c r="H254" s="33" t="str">
        <f t="shared" si="19"/>
        <v>9786316134103</v>
      </c>
      <c r="I254" s="33" t="str">
        <f t="shared" si="20"/>
        <v>6004590994</v>
      </c>
      <c r="J254" s="34">
        <f t="shared" si="21"/>
        <v>10.98</v>
      </c>
      <c r="K254" s="34" t="str">
        <f t="shared" si="22"/>
        <v>POP</v>
      </c>
      <c r="L254" s="35">
        <f t="shared" si="23"/>
        <v>42209</v>
      </c>
      <c r="M254" s="34"/>
    </row>
    <row r="255" spans="1:13" ht="12.75">
      <c r="A255" s="28" t="str">
        <f t="shared" si="18"/>
        <v>Lamb Of God</v>
      </c>
      <c r="B255" s="28" t="s">
        <v>118</v>
      </c>
      <c r="C255" s="28" t="s">
        <v>113</v>
      </c>
      <c r="D255" s="37" t="s">
        <v>119</v>
      </c>
      <c r="E255" s="30">
        <v>888751102712</v>
      </c>
      <c r="F255" s="31" t="s">
        <v>690</v>
      </c>
      <c r="G255" s="36" t="s">
        <v>737</v>
      </c>
      <c r="H255" s="33" t="str">
        <f t="shared" si="19"/>
        <v>9786316134097</v>
      </c>
      <c r="I255" s="33" t="str">
        <f t="shared" si="20"/>
        <v>6004590993</v>
      </c>
      <c r="J255" s="34">
        <f t="shared" si="21"/>
        <v>32.980000000000004</v>
      </c>
      <c r="K255" s="34" t="str">
        <f t="shared" si="22"/>
        <v>POP</v>
      </c>
      <c r="L255" s="35">
        <f t="shared" si="23"/>
        <v>42209</v>
      </c>
      <c r="M255" s="34">
        <f>VLOOKUP(E255,DATA,16,FALSE)</f>
        <v>25.52</v>
      </c>
    </row>
    <row r="256" spans="1:13" ht="12.75">
      <c r="A256" s="28" t="str">
        <f t="shared" si="18"/>
        <v>Sevendust</v>
      </c>
      <c r="B256" s="28" t="s">
        <v>121</v>
      </c>
      <c r="C256" s="28" t="s">
        <v>113</v>
      </c>
      <c r="D256" s="37" t="s">
        <v>120</v>
      </c>
      <c r="E256" s="30">
        <v>75597949094</v>
      </c>
      <c r="F256" s="31" t="s">
        <v>627</v>
      </c>
      <c r="G256" s="32" t="s">
        <v>796</v>
      </c>
      <c r="H256" s="33" t="str">
        <f t="shared" si="19"/>
        <v>9786316217332</v>
      </c>
      <c r="I256" s="33" t="str">
        <f t="shared" si="20"/>
        <v>6004599317</v>
      </c>
      <c r="J256" s="34">
        <f t="shared" si="21"/>
        <v>15.98</v>
      </c>
      <c r="K256" s="34" t="str">
        <f t="shared" si="22"/>
        <v>POP</v>
      </c>
      <c r="L256" s="35">
        <f t="shared" si="23"/>
        <v>42279</v>
      </c>
      <c r="M256" s="34"/>
    </row>
    <row r="257" spans="1:13" ht="12.75">
      <c r="A257" s="28" t="str">
        <f t="shared" si="18"/>
        <v>Slipknot</v>
      </c>
      <c r="B257" s="28" t="s">
        <v>122</v>
      </c>
      <c r="C257" s="28" t="s">
        <v>113</v>
      </c>
      <c r="D257" s="37" t="s">
        <v>123</v>
      </c>
      <c r="E257" s="30">
        <v>16861754525</v>
      </c>
      <c r="F257" s="31" t="s">
        <v>627</v>
      </c>
      <c r="G257" s="36" t="s">
        <v>770</v>
      </c>
      <c r="H257" s="33" t="str">
        <f t="shared" si="19"/>
        <v>9786315710230</v>
      </c>
      <c r="I257" s="33" t="str">
        <f t="shared" si="20"/>
        <v>6004548620</v>
      </c>
      <c r="J257" s="34">
        <f t="shared" si="21"/>
        <v>18.98</v>
      </c>
      <c r="K257" s="34" t="str">
        <f t="shared" si="22"/>
        <v>POP</v>
      </c>
      <c r="L257" s="35">
        <f t="shared" si="23"/>
        <v>41933</v>
      </c>
      <c r="M257" s="34"/>
    </row>
    <row r="258" spans="1:13" ht="12.75">
      <c r="A258" s="28" t="str">
        <f t="shared" si="18"/>
        <v>Slipknot</v>
      </c>
      <c r="B258" s="28" t="s">
        <v>122</v>
      </c>
      <c r="C258" s="28" t="s">
        <v>113</v>
      </c>
      <c r="D258" s="37" t="s">
        <v>123</v>
      </c>
      <c r="E258" s="30">
        <v>16861754532</v>
      </c>
      <c r="F258" s="31" t="s">
        <v>690</v>
      </c>
      <c r="G258" s="36" t="s">
        <v>770</v>
      </c>
      <c r="H258" s="33" t="str">
        <f t="shared" si="19"/>
        <v>9786316096852</v>
      </c>
      <c r="I258" s="33" t="str">
        <f t="shared" si="20"/>
        <v>6004587269</v>
      </c>
      <c r="J258" s="34">
        <f t="shared" si="21"/>
        <v>29.98</v>
      </c>
      <c r="K258" s="34" t="str">
        <f t="shared" si="22"/>
        <v>POP</v>
      </c>
      <c r="L258" s="35">
        <f t="shared" si="23"/>
        <v>41933</v>
      </c>
      <c r="M258" s="34">
        <f>VLOOKUP(E258,DATA,16,FALSE)</f>
        <v>22.95</v>
      </c>
    </row>
    <row r="259" spans="1:13" ht="12.75">
      <c r="A259" s="28" t="str">
        <f t="shared" si="18"/>
        <v>Cerveris, Michael</v>
      </c>
      <c r="B259" s="28" t="s">
        <v>511</v>
      </c>
      <c r="C259" s="28" t="s">
        <v>505</v>
      </c>
      <c r="D259" s="37" t="s">
        <v>508</v>
      </c>
      <c r="E259" s="30">
        <v>803607152925</v>
      </c>
      <c r="F259" s="31" t="s">
        <v>627</v>
      </c>
      <c r="G259" s="36" t="s">
        <v>752</v>
      </c>
      <c r="H259" s="33" t="str">
        <f t="shared" si="19"/>
        <v>9786316056511</v>
      </c>
      <c r="I259" s="33" t="str">
        <f t="shared" si="20"/>
        <v>6004583240</v>
      </c>
      <c r="J259" s="34">
        <f t="shared" si="21"/>
        <v>19.98</v>
      </c>
      <c r="K259" s="34" t="str">
        <f t="shared" si="22"/>
        <v>CAST</v>
      </c>
      <c r="L259" s="35">
        <f t="shared" si="23"/>
        <v>42143</v>
      </c>
      <c r="M259" s="34"/>
    </row>
    <row r="260" spans="1:13" ht="12.75">
      <c r="A260" s="28" t="str">
        <f t="shared" si="18"/>
        <v>Original Cast</v>
      </c>
      <c r="B260" s="28" t="s">
        <v>512</v>
      </c>
      <c r="C260" s="28" t="s">
        <v>505</v>
      </c>
      <c r="D260" s="37" t="s">
        <v>509</v>
      </c>
      <c r="E260" s="30">
        <v>602547372048</v>
      </c>
      <c r="F260" s="31" t="s">
        <v>627</v>
      </c>
      <c r="G260" s="32" t="s">
        <v>628</v>
      </c>
      <c r="H260" s="33" t="str">
        <f t="shared" si="19"/>
        <v>9786316070906</v>
      </c>
      <c r="I260" s="33" t="str">
        <f t="shared" si="20"/>
        <v>6004584679</v>
      </c>
      <c r="J260" s="34">
        <f t="shared" si="21"/>
        <v>18.98</v>
      </c>
      <c r="K260" s="34" t="str">
        <f t="shared" si="22"/>
        <v>CAST</v>
      </c>
      <c r="L260" s="35">
        <f t="shared" si="23"/>
        <v>42164</v>
      </c>
      <c r="M260" s="34"/>
    </row>
    <row r="261" spans="1:13" ht="12.75">
      <c r="A261" s="28" t="str">
        <f t="shared" si="18"/>
        <v>Original Cast</v>
      </c>
      <c r="B261" s="28" t="s">
        <v>511</v>
      </c>
      <c r="C261" s="28" t="s">
        <v>505</v>
      </c>
      <c r="D261" s="37" t="s">
        <v>510</v>
      </c>
      <c r="E261" s="30">
        <v>791558159523</v>
      </c>
      <c r="F261" s="31" t="s">
        <v>627</v>
      </c>
      <c r="G261" s="36" t="s">
        <v>753</v>
      </c>
      <c r="H261" s="33" t="str">
        <f t="shared" si="19"/>
        <v>9786316133953</v>
      </c>
      <c r="I261" s="33" t="str">
        <f t="shared" si="20"/>
        <v>6004590979</v>
      </c>
      <c r="J261" s="34">
        <f t="shared" si="21"/>
        <v>13.98</v>
      </c>
      <c r="K261" s="34" t="str">
        <f t="shared" si="22"/>
        <v>CAST</v>
      </c>
      <c r="L261" s="35">
        <f t="shared" si="23"/>
        <v>42202</v>
      </c>
      <c r="M261" s="34"/>
    </row>
    <row r="262" spans="1:13" ht="12.75">
      <c r="A262" s="28" t="str">
        <f t="shared" si="18"/>
        <v>Original Cast</v>
      </c>
      <c r="B262" s="28" t="s">
        <v>511</v>
      </c>
      <c r="C262" s="28" t="s">
        <v>505</v>
      </c>
      <c r="D262" s="37" t="s">
        <v>506</v>
      </c>
      <c r="E262" s="30">
        <v>888750911421</v>
      </c>
      <c r="F262" s="31" t="s">
        <v>627</v>
      </c>
      <c r="G262" s="36" t="s">
        <v>631</v>
      </c>
      <c r="H262" s="33" t="str">
        <f t="shared" si="19"/>
        <v>9786316068231</v>
      </c>
      <c r="I262" s="33" t="str">
        <f t="shared" si="20"/>
        <v>6004584412</v>
      </c>
      <c r="J262" s="34">
        <f t="shared" si="21"/>
        <v>11.98</v>
      </c>
      <c r="K262" s="34" t="str">
        <f t="shared" si="22"/>
        <v>CAST</v>
      </c>
      <c r="L262" s="35">
        <f t="shared" si="23"/>
        <v>42157</v>
      </c>
      <c r="M262" s="34"/>
    </row>
    <row r="263" spans="1:13" s="60" customFormat="1" ht="12.75">
      <c r="A263" s="52" t="str">
        <f t="shared" si="18"/>
        <v>Various</v>
      </c>
      <c r="B263" s="52" t="s">
        <v>511</v>
      </c>
      <c r="C263" s="52" t="s">
        <v>505</v>
      </c>
      <c r="D263" s="61" t="s">
        <v>507</v>
      </c>
      <c r="E263" s="54">
        <v>75678668432</v>
      </c>
      <c r="F263" s="55" t="s">
        <v>627</v>
      </c>
      <c r="G263" s="56" t="s">
        <v>679</v>
      </c>
      <c r="H263" s="57" t="str">
        <f t="shared" si="19"/>
        <v>9786316240439</v>
      </c>
      <c r="I263" s="57" t="str">
        <f t="shared" si="20"/>
        <v>6004601557</v>
      </c>
      <c r="J263" s="58">
        <f t="shared" si="21"/>
        <v>27.98</v>
      </c>
      <c r="K263" s="58" t="str">
        <f t="shared" si="22"/>
        <v>CAST</v>
      </c>
      <c r="L263" s="59">
        <f t="shared" si="23"/>
        <v>42293</v>
      </c>
      <c r="M263" s="58"/>
    </row>
    <row r="264" spans="1:13" s="60" customFormat="1" ht="12.75">
      <c r="A264" s="52" t="s">
        <v>2365</v>
      </c>
      <c r="B264" s="52" t="s">
        <v>2366</v>
      </c>
      <c r="C264" s="52" t="s">
        <v>2363</v>
      </c>
      <c r="D264" s="61" t="s">
        <v>2364</v>
      </c>
      <c r="E264" s="68">
        <v>31398227298</v>
      </c>
      <c r="F264" s="55" t="s">
        <v>2411</v>
      </c>
      <c r="G264" s="56" t="s">
        <v>2412</v>
      </c>
      <c r="H264" s="57" t="s">
        <v>2408</v>
      </c>
      <c r="I264" s="57" t="s">
        <v>2409</v>
      </c>
      <c r="J264" s="58">
        <v>19.98</v>
      </c>
      <c r="K264" s="58" t="s">
        <v>2410</v>
      </c>
      <c r="L264" s="59">
        <v>42339</v>
      </c>
      <c r="M264" s="58"/>
    </row>
    <row r="265" spans="1:13" ht="12.75">
      <c r="A265" s="28" t="str">
        <f t="shared" si="18"/>
        <v>A$Ap Rocky</v>
      </c>
      <c r="B265" s="28" t="s">
        <v>619</v>
      </c>
      <c r="C265" s="28" t="s">
        <v>618</v>
      </c>
      <c r="D265" s="37" t="s">
        <v>620</v>
      </c>
      <c r="E265" s="30">
        <v>888430777521</v>
      </c>
      <c r="F265" s="31" t="s">
        <v>627</v>
      </c>
      <c r="G265" s="36" t="s">
        <v>640</v>
      </c>
      <c r="H265" s="33" t="str">
        <f t="shared" si="19"/>
        <v>9786316024923</v>
      </c>
      <c r="I265" s="33" t="str">
        <f t="shared" si="20"/>
        <v>6004580081</v>
      </c>
      <c r="J265" s="34">
        <f t="shared" si="21"/>
        <v>13.98</v>
      </c>
      <c r="K265" s="34" t="str">
        <f t="shared" si="22"/>
        <v>RAP</v>
      </c>
      <c r="L265" s="35">
        <f t="shared" si="23"/>
        <v>42150</v>
      </c>
      <c r="M265" s="34"/>
    </row>
    <row r="266" spans="1:13" ht="12.75">
      <c r="A266" s="28" t="str">
        <f t="shared" si="18"/>
        <v>Dead Weather</v>
      </c>
      <c r="B266" s="28" t="s">
        <v>621</v>
      </c>
      <c r="C266" s="28" t="s">
        <v>618</v>
      </c>
      <c r="D266" s="37" t="s">
        <v>777</v>
      </c>
      <c r="E266" s="30">
        <v>813547021182</v>
      </c>
      <c r="F266" s="31" t="s">
        <v>627</v>
      </c>
      <c r="G266" s="32" t="s">
        <v>796</v>
      </c>
      <c r="H266" s="33" t="str">
        <f t="shared" si="19"/>
        <v>9786316230980</v>
      </c>
      <c r="I266" s="33" t="str">
        <f t="shared" si="20"/>
        <v>6004600612</v>
      </c>
      <c r="J266" s="34">
        <f t="shared" si="21"/>
        <v>13.98</v>
      </c>
      <c r="K266" s="34" t="str">
        <f t="shared" si="22"/>
        <v>POP</v>
      </c>
      <c r="L266" s="35">
        <f t="shared" si="23"/>
        <v>42272</v>
      </c>
      <c r="M266" s="34"/>
    </row>
    <row r="267" spans="1:13" ht="12.75">
      <c r="A267" s="28" t="str">
        <f aca="true" t="shared" si="24" ref="A267:A332">VLOOKUP(E267,DATA,2,FALSE)</f>
        <v>Lamar, Kendrick</v>
      </c>
      <c r="B267" s="28" t="s">
        <v>35</v>
      </c>
      <c r="C267" s="28" t="s">
        <v>618</v>
      </c>
      <c r="D267" s="37" t="s">
        <v>40</v>
      </c>
      <c r="E267" s="30">
        <v>602547270917</v>
      </c>
      <c r="F267" s="31" t="s">
        <v>627</v>
      </c>
      <c r="G267" s="36" t="s">
        <v>685</v>
      </c>
      <c r="H267" s="33" t="str">
        <f aca="true" t="shared" si="25" ref="H267:H332">VLOOKUP(E267,DATA,5,FALSE)</f>
        <v>9786315961120</v>
      </c>
      <c r="I267" s="33" t="str">
        <f aca="true" t="shared" si="26" ref="I267:I332">VLOOKUP(E267,DATA,6,FALSE)</f>
        <v>6004573701</v>
      </c>
      <c r="J267" s="34">
        <f aca="true" t="shared" si="27" ref="J267:J332">VLOOKUP(E267,DATA,7,FALSE)</f>
        <v>19.98</v>
      </c>
      <c r="K267" s="34" t="str">
        <f aca="true" t="shared" si="28" ref="K267:K332">VLOOKUP(E267,DATA,8,FALSE)</f>
        <v>RAP</v>
      </c>
      <c r="L267" s="35">
        <f aca="true" t="shared" si="29" ref="L267:L332">VLOOKUP(E267,DATA,9,FALSE)</f>
        <v>42081</v>
      </c>
      <c r="M267" s="34"/>
    </row>
    <row r="268" spans="1:13" ht="12.75">
      <c r="A268" s="28" t="str">
        <f t="shared" si="24"/>
        <v>Lamar, Kendrick</v>
      </c>
      <c r="B268" s="28" t="s">
        <v>35</v>
      </c>
      <c r="C268" s="28" t="s">
        <v>618</v>
      </c>
      <c r="D268" s="37" t="s">
        <v>40</v>
      </c>
      <c r="E268" s="30">
        <v>602547311009</v>
      </c>
      <c r="F268" s="31" t="s">
        <v>690</v>
      </c>
      <c r="G268" s="36" t="s">
        <v>685</v>
      </c>
      <c r="H268" s="33" t="str">
        <f t="shared" si="25"/>
        <v>9786316266729</v>
      </c>
      <c r="I268" s="33" t="str">
        <f t="shared" si="26"/>
        <v>6004604183</v>
      </c>
      <c r="J268" s="34">
        <f t="shared" si="27"/>
        <v>29.98</v>
      </c>
      <c r="K268" s="34" t="str">
        <f t="shared" si="28"/>
        <v>RAP</v>
      </c>
      <c r="L268" s="35">
        <f t="shared" si="29"/>
        <v>42300</v>
      </c>
      <c r="M268" s="34">
        <f>VLOOKUP(E268,DATA,16,FALSE)</f>
        <v>20.71</v>
      </c>
    </row>
    <row r="269" spans="1:13" s="60" customFormat="1" ht="12.75">
      <c r="A269" s="52" t="str">
        <f t="shared" si="24"/>
        <v>Swift, Taylor</v>
      </c>
      <c r="B269" s="52" t="s">
        <v>59</v>
      </c>
      <c r="C269" s="52" t="s">
        <v>618</v>
      </c>
      <c r="D269" s="61" t="s">
        <v>622</v>
      </c>
      <c r="E269" s="54">
        <v>843930013500</v>
      </c>
      <c r="F269" s="55" t="s">
        <v>627</v>
      </c>
      <c r="G269" s="56" t="s">
        <v>763</v>
      </c>
      <c r="H269" s="57" t="str">
        <f t="shared" si="25"/>
        <v>9786315672064</v>
      </c>
      <c r="I269" s="57" t="str">
        <f t="shared" si="26"/>
        <v>6004544803</v>
      </c>
      <c r="J269" s="58">
        <f t="shared" si="27"/>
        <v>18.98</v>
      </c>
      <c r="K269" s="58" t="str">
        <f t="shared" si="28"/>
        <v>POP</v>
      </c>
      <c r="L269" s="59">
        <f t="shared" si="29"/>
        <v>41939</v>
      </c>
      <c r="M269" s="58"/>
    </row>
    <row r="270" spans="1:13" s="60" customFormat="1" ht="12.75">
      <c r="A270" s="52" t="str">
        <f t="shared" si="24"/>
        <v>Swift, Taylor</v>
      </c>
      <c r="B270" s="52" t="s">
        <v>59</v>
      </c>
      <c r="C270" s="52" t="s">
        <v>618</v>
      </c>
      <c r="D270" s="61" t="s">
        <v>622</v>
      </c>
      <c r="E270" s="54">
        <v>843930013548</v>
      </c>
      <c r="F270" s="55" t="s">
        <v>690</v>
      </c>
      <c r="G270" s="56" t="s">
        <v>763</v>
      </c>
      <c r="H270" s="57" t="str">
        <f t="shared" si="25"/>
        <v>9786315788567</v>
      </c>
      <c r="I270" s="57" t="str">
        <f t="shared" si="26"/>
        <v>6004556453</v>
      </c>
      <c r="J270" s="58">
        <f t="shared" si="27"/>
        <v>24.98</v>
      </c>
      <c r="K270" s="58" t="str">
        <f t="shared" si="28"/>
        <v>POP</v>
      </c>
      <c r="L270" s="59">
        <f t="shared" si="29"/>
        <v>41982</v>
      </c>
      <c r="M270" s="58">
        <f>VLOOKUP(E270,DATA,16,FALSE)</f>
        <v>18.44</v>
      </c>
    </row>
    <row r="271" spans="1:13" ht="12.75">
      <c r="A271" s="28" t="str">
        <f t="shared" si="24"/>
        <v>Williams, Pharrell</v>
      </c>
      <c r="B271" s="28" t="s">
        <v>624</v>
      </c>
      <c r="C271" s="28" t="s">
        <v>618</v>
      </c>
      <c r="D271" s="37" t="s">
        <v>623</v>
      </c>
      <c r="E271" s="30">
        <v>888430550728</v>
      </c>
      <c r="F271" s="31" t="s">
        <v>627</v>
      </c>
      <c r="G271" s="32" t="s">
        <v>654</v>
      </c>
      <c r="H271" s="33" t="str">
        <f t="shared" si="25"/>
        <v>9786315380877</v>
      </c>
      <c r="I271" s="33" t="str">
        <f t="shared" si="26"/>
        <v>6004515730</v>
      </c>
      <c r="J271" s="34">
        <f t="shared" si="27"/>
        <v>11.98</v>
      </c>
      <c r="K271" s="34" t="str">
        <f t="shared" si="28"/>
        <v>POP</v>
      </c>
      <c r="L271" s="35">
        <f t="shared" si="29"/>
        <v>41701</v>
      </c>
      <c r="M271" s="34"/>
    </row>
    <row r="272" spans="1:13" s="60" customFormat="1" ht="12.75">
      <c r="A272" s="52" t="str">
        <f t="shared" si="24"/>
        <v>Avgerinos, Paul</v>
      </c>
      <c r="B272" s="52" t="s">
        <v>233</v>
      </c>
      <c r="C272" s="52" t="s">
        <v>231</v>
      </c>
      <c r="D272" s="61" t="s">
        <v>232</v>
      </c>
      <c r="E272" s="54">
        <v>798576799625</v>
      </c>
      <c r="F272" s="55" t="s">
        <v>627</v>
      </c>
      <c r="G272" s="56" t="s">
        <v>757</v>
      </c>
      <c r="H272" s="57" t="str">
        <f t="shared" si="25"/>
        <v>9786316285386</v>
      </c>
      <c r="I272" s="57" t="str">
        <f t="shared" si="26"/>
        <v>6004606049</v>
      </c>
      <c r="J272" s="58">
        <f t="shared" si="27"/>
        <v>12.98</v>
      </c>
      <c r="K272" s="58" t="str">
        <f t="shared" si="28"/>
        <v>NAGE</v>
      </c>
      <c r="L272" s="59">
        <f t="shared" si="29"/>
        <v>42241</v>
      </c>
      <c r="M272" s="58"/>
    </row>
    <row r="273" spans="1:13" ht="12.75">
      <c r="A273" s="28" t="str">
        <f t="shared" si="24"/>
        <v>Madi Das</v>
      </c>
      <c r="B273" s="28" t="s">
        <v>234</v>
      </c>
      <c r="C273" s="28" t="s">
        <v>231</v>
      </c>
      <c r="D273" s="37" t="s">
        <v>241</v>
      </c>
      <c r="E273" s="30">
        <v>889211479146</v>
      </c>
      <c r="F273" s="31" t="s">
        <v>627</v>
      </c>
      <c r="G273" s="32" t="s">
        <v>793</v>
      </c>
      <c r="H273" s="33" t="str">
        <f t="shared" si="25"/>
        <v>9786316233455</v>
      </c>
      <c r="I273" s="33" t="str">
        <f t="shared" si="26"/>
        <v>6004600859</v>
      </c>
      <c r="J273" s="34">
        <f t="shared" si="27"/>
        <v>20.98</v>
      </c>
      <c r="K273" s="34" t="str">
        <f t="shared" si="28"/>
        <v>WLD</v>
      </c>
      <c r="L273" s="35">
        <f t="shared" si="29"/>
        <v>42136</v>
      </c>
      <c r="M273" s="34"/>
    </row>
    <row r="274" spans="1:13" ht="12.75">
      <c r="A274" s="28" t="e">
        <f t="shared" si="24"/>
        <v>#N/A</v>
      </c>
      <c r="B274" s="28" t="s">
        <v>235</v>
      </c>
      <c r="C274" s="28" t="s">
        <v>231</v>
      </c>
      <c r="D274" s="37" t="s">
        <v>240</v>
      </c>
      <c r="E274" s="30" t="s">
        <v>626</v>
      </c>
      <c r="F274" s="31" t="s">
        <v>626</v>
      </c>
      <c r="G274" s="32" t="s">
        <v>626</v>
      </c>
      <c r="H274" s="33" t="e">
        <f t="shared" si="25"/>
        <v>#N/A</v>
      </c>
      <c r="I274" s="33" t="e">
        <f t="shared" si="26"/>
        <v>#N/A</v>
      </c>
      <c r="J274" s="34" t="e">
        <f t="shared" si="27"/>
        <v>#N/A</v>
      </c>
      <c r="K274" s="34" t="e">
        <f t="shared" si="28"/>
        <v>#N/A</v>
      </c>
      <c r="L274" s="35" t="e">
        <f t="shared" si="29"/>
        <v>#N/A</v>
      </c>
      <c r="M274" s="34"/>
    </row>
    <row r="275" spans="1:13" ht="12.75">
      <c r="A275" s="28" t="e">
        <f t="shared" si="24"/>
        <v>#N/A</v>
      </c>
      <c r="B275" s="28" t="s">
        <v>236</v>
      </c>
      <c r="C275" s="28" t="s">
        <v>231</v>
      </c>
      <c r="D275" s="37" t="s">
        <v>239</v>
      </c>
      <c r="E275" s="30" t="s">
        <v>626</v>
      </c>
      <c r="F275" s="31" t="s">
        <v>626</v>
      </c>
      <c r="G275" s="32" t="s">
        <v>626</v>
      </c>
      <c r="H275" s="33" t="e">
        <f t="shared" si="25"/>
        <v>#N/A</v>
      </c>
      <c r="I275" s="33" t="e">
        <f t="shared" si="26"/>
        <v>#N/A</v>
      </c>
      <c r="J275" s="34" t="e">
        <f t="shared" si="27"/>
        <v>#N/A</v>
      </c>
      <c r="K275" s="34" t="e">
        <f t="shared" si="28"/>
        <v>#N/A</v>
      </c>
      <c r="L275" s="35" t="e">
        <f t="shared" si="29"/>
        <v>#N/A</v>
      </c>
      <c r="M275" s="34"/>
    </row>
    <row r="276" spans="1:13" ht="12.75">
      <c r="A276" s="28" t="e">
        <f t="shared" si="24"/>
        <v>#N/A</v>
      </c>
      <c r="B276" s="28" t="s">
        <v>237</v>
      </c>
      <c r="C276" s="28" t="s">
        <v>231</v>
      </c>
      <c r="D276" s="37" t="s">
        <v>238</v>
      </c>
      <c r="E276" s="30" t="s">
        <v>626</v>
      </c>
      <c r="F276" s="31" t="s">
        <v>626</v>
      </c>
      <c r="G276" s="32" t="s">
        <v>626</v>
      </c>
      <c r="H276" s="33" t="e">
        <f t="shared" si="25"/>
        <v>#N/A</v>
      </c>
      <c r="I276" s="33" t="e">
        <f t="shared" si="26"/>
        <v>#N/A</v>
      </c>
      <c r="J276" s="34" t="e">
        <f t="shared" si="27"/>
        <v>#N/A</v>
      </c>
      <c r="K276" s="34" t="e">
        <f t="shared" si="28"/>
        <v>#N/A</v>
      </c>
      <c r="L276" s="35" t="e">
        <f t="shared" si="29"/>
        <v>#N/A</v>
      </c>
      <c r="M276" s="34"/>
    </row>
    <row r="277" spans="1:13" ht="25.5">
      <c r="A277" s="28" t="str">
        <f t="shared" si="24"/>
        <v>Barnett, Courtney</v>
      </c>
      <c r="B277" s="28" t="s">
        <v>43</v>
      </c>
      <c r="C277" s="28" t="s">
        <v>44</v>
      </c>
      <c r="D277" s="29" t="s">
        <v>45</v>
      </c>
      <c r="E277" s="30">
        <v>858275022124</v>
      </c>
      <c r="F277" s="31" t="s">
        <v>627</v>
      </c>
      <c r="G277" s="36" t="s">
        <v>674</v>
      </c>
      <c r="H277" s="33" t="str">
        <f t="shared" si="25"/>
        <v>9786315920431</v>
      </c>
      <c r="I277" s="33" t="str">
        <f t="shared" si="26"/>
        <v>6004569632</v>
      </c>
      <c r="J277" s="34">
        <f t="shared" si="27"/>
        <v>13.98</v>
      </c>
      <c r="K277" s="34" t="str">
        <f t="shared" si="28"/>
        <v>POP</v>
      </c>
      <c r="L277" s="35">
        <f t="shared" si="29"/>
        <v>42086</v>
      </c>
      <c r="M277" s="34"/>
    </row>
    <row r="278" spans="1:13" ht="25.5">
      <c r="A278" s="28" t="str">
        <f t="shared" si="24"/>
        <v>Barnett, Courtney</v>
      </c>
      <c r="B278" s="28" t="s">
        <v>43</v>
      </c>
      <c r="C278" s="28" t="s">
        <v>44</v>
      </c>
      <c r="D278" s="29" t="s">
        <v>45</v>
      </c>
      <c r="E278" s="30">
        <v>858275022117</v>
      </c>
      <c r="F278" s="31" t="s">
        <v>690</v>
      </c>
      <c r="G278" s="36" t="s">
        <v>674</v>
      </c>
      <c r="H278" s="33" t="str">
        <f t="shared" si="25"/>
        <v>9786315920998</v>
      </c>
      <c r="I278" s="33" t="str">
        <f t="shared" si="26"/>
        <v>6004569688</v>
      </c>
      <c r="J278" s="34">
        <f t="shared" si="27"/>
        <v>19.98</v>
      </c>
      <c r="K278" s="34" t="str">
        <f t="shared" si="28"/>
        <v>POP</v>
      </c>
      <c r="L278" s="35">
        <f t="shared" si="29"/>
        <v>42086</v>
      </c>
      <c r="M278" s="34">
        <f>VLOOKUP(E278,DATA,16,FALSE)</f>
        <v>14.68</v>
      </c>
    </row>
    <row r="279" spans="1:13" ht="12.75">
      <c r="A279" s="28" t="str">
        <f t="shared" si="24"/>
        <v>Bay, James</v>
      </c>
      <c r="B279" s="28" t="s">
        <v>46</v>
      </c>
      <c r="C279" s="28" t="s">
        <v>44</v>
      </c>
      <c r="D279" s="29" t="s">
        <v>47</v>
      </c>
      <c r="E279" s="30">
        <v>602547184962</v>
      </c>
      <c r="F279" s="31" t="s">
        <v>627</v>
      </c>
      <c r="G279" s="36" t="s">
        <v>689</v>
      </c>
      <c r="H279" s="33" t="str">
        <f t="shared" si="25"/>
        <v>9786315883958</v>
      </c>
      <c r="I279" s="33" t="str">
        <f t="shared" si="26"/>
        <v>6004565986</v>
      </c>
      <c r="J279" s="34">
        <f t="shared" si="27"/>
        <v>10.98</v>
      </c>
      <c r="K279" s="34" t="str">
        <f t="shared" si="28"/>
        <v>FOLK</v>
      </c>
      <c r="L279" s="35">
        <f t="shared" si="29"/>
        <v>42086</v>
      </c>
      <c r="M279" s="34"/>
    </row>
    <row r="280" spans="1:13" ht="12.75">
      <c r="A280" s="28" t="str">
        <f t="shared" si="24"/>
        <v>Bay, James</v>
      </c>
      <c r="B280" s="28" t="s">
        <v>46</v>
      </c>
      <c r="C280" s="28" t="s">
        <v>44</v>
      </c>
      <c r="D280" s="29" t="s">
        <v>47</v>
      </c>
      <c r="E280" s="30">
        <v>602547184979</v>
      </c>
      <c r="F280" s="31" t="s">
        <v>690</v>
      </c>
      <c r="G280" s="36" t="s">
        <v>689</v>
      </c>
      <c r="H280" s="33" t="str">
        <f t="shared" si="25"/>
        <v>9786315884481</v>
      </c>
      <c r="I280" s="33" t="str">
        <f t="shared" si="26"/>
        <v>6004566039</v>
      </c>
      <c r="J280" s="34">
        <f t="shared" si="27"/>
        <v>29.98</v>
      </c>
      <c r="K280" s="34" t="str">
        <f t="shared" si="28"/>
        <v>FOLK</v>
      </c>
      <c r="L280" s="35">
        <f t="shared" si="29"/>
        <v>42086</v>
      </c>
      <c r="M280" s="34">
        <f>VLOOKUP(E280,DATA,16,FALSE)</f>
        <v>20.71</v>
      </c>
    </row>
    <row r="281" spans="1:13" ht="12.75">
      <c r="A281" s="28" t="str">
        <f t="shared" si="24"/>
        <v>Hunt, Sam</v>
      </c>
      <c r="B281" s="28" t="s">
        <v>15</v>
      </c>
      <c r="C281" s="28" t="s">
        <v>44</v>
      </c>
      <c r="D281" s="29" t="s">
        <v>23</v>
      </c>
      <c r="E281" s="30">
        <v>602537972500</v>
      </c>
      <c r="F281" s="31" t="s">
        <v>627</v>
      </c>
      <c r="G281" s="36" t="s">
        <v>762</v>
      </c>
      <c r="H281" s="33" t="str">
        <f t="shared" si="25"/>
        <v>9786315725265</v>
      </c>
      <c r="I281" s="33" t="str">
        <f t="shared" si="26"/>
        <v>6004550123</v>
      </c>
      <c r="J281" s="34">
        <f t="shared" si="27"/>
        <v>10.98</v>
      </c>
      <c r="K281" s="34" t="str">
        <f t="shared" si="28"/>
        <v>C/W</v>
      </c>
      <c r="L281" s="35">
        <f t="shared" si="29"/>
        <v>41939</v>
      </c>
      <c r="M281" s="34"/>
    </row>
    <row r="282" spans="1:13" ht="12.75">
      <c r="A282" s="28" t="str">
        <f t="shared" si="24"/>
        <v>Hunt, Sam</v>
      </c>
      <c r="B282" s="28" t="s">
        <v>15</v>
      </c>
      <c r="C282" s="28" t="s">
        <v>44</v>
      </c>
      <c r="D282" s="29" t="s">
        <v>23</v>
      </c>
      <c r="E282" s="30">
        <v>602547576897</v>
      </c>
      <c r="F282" s="31" t="s">
        <v>690</v>
      </c>
      <c r="G282" s="36" t="s">
        <v>762</v>
      </c>
      <c r="H282" s="33" t="str">
        <f t="shared" si="25"/>
        <v>9786316304575</v>
      </c>
      <c r="I282" s="33" t="str">
        <f t="shared" si="26"/>
        <v>6004607968</v>
      </c>
      <c r="J282" s="34">
        <f t="shared" si="27"/>
        <v>19.98</v>
      </c>
      <c r="K282" s="34" t="str">
        <f t="shared" si="28"/>
        <v>C/W</v>
      </c>
      <c r="L282" s="35">
        <f t="shared" si="29"/>
        <v>42328</v>
      </c>
      <c r="M282" s="34">
        <f>VLOOKUP(E282,DATA,16,FALSE)</f>
        <v>13.8</v>
      </c>
    </row>
    <row r="283" spans="1:13" ht="12.75">
      <c r="A283" s="28" t="str">
        <f t="shared" si="24"/>
        <v>Kelly, Tori</v>
      </c>
      <c r="B283" s="28" t="s">
        <v>48</v>
      </c>
      <c r="C283" s="28" t="s">
        <v>44</v>
      </c>
      <c r="D283" s="29" t="s">
        <v>49</v>
      </c>
      <c r="E283" s="30">
        <v>602537687619</v>
      </c>
      <c r="F283" s="31" t="s">
        <v>627</v>
      </c>
      <c r="G283" s="36" t="s">
        <v>681</v>
      </c>
      <c r="H283" s="33" t="str">
        <f t="shared" si="25"/>
        <v>9786316075413</v>
      </c>
      <c r="I283" s="33" t="str">
        <f t="shared" si="26"/>
        <v>6004585129</v>
      </c>
      <c r="J283" s="34">
        <f t="shared" si="27"/>
        <v>11.98</v>
      </c>
      <c r="K283" s="34" t="str">
        <f t="shared" si="28"/>
        <v>POP</v>
      </c>
      <c r="L283" s="35">
        <f t="shared" si="29"/>
        <v>42178</v>
      </c>
      <c r="M283" s="34"/>
    </row>
    <row r="284" spans="1:13" s="60" customFormat="1" ht="12.75">
      <c r="A284" s="52" t="str">
        <f t="shared" si="24"/>
        <v>Trainor, Meghan</v>
      </c>
      <c r="B284" s="52" t="s">
        <v>20</v>
      </c>
      <c r="C284" s="52" t="s">
        <v>44</v>
      </c>
      <c r="D284" s="53" t="s">
        <v>25</v>
      </c>
      <c r="E284" s="54">
        <v>888750168825</v>
      </c>
      <c r="F284" s="55" t="s">
        <v>627</v>
      </c>
      <c r="G284" s="56" t="s">
        <v>737</v>
      </c>
      <c r="H284" s="57" t="str">
        <f t="shared" si="25"/>
        <v>9786315811456</v>
      </c>
      <c r="I284" s="57" t="str">
        <f t="shared" si="26"/>
        <v>6004558736</v>
      </c>
      <c r="J284" s="58">
        <f t="shared" si="27"/>
        <v>11.98</v>
      </c>
      <c r="K284" s="58" t="str">
        <f t="shared" si="28"/>
        <v>POP</v>
      </c>
      <c r="L284" s="59">
        <f t="shared" si="29"/>
        <v>42017</v>
      </c>
      <c r="M284" s="58"/>
    </row>
    <row r="285" spans="1:13" s="60" customFormat="1" ht="12.75">
      <c r="A285" s="52" t="str">
        <f t="shared" si="24"/>
        <v>Trainor, Meghan</v>
      </c>
      <c r="B285" s="52" t="s">
        <v>20</v>
      </c>
      <c r="C285" s="52" t="s">
        <v>44</v>
      </c>
      <c r="D285" s="53" t="s">
        <v>25</v>
      </c>
      <c r="E285" s="54">
        <v>888750893215</v>
      </c>
      <c r="F285" s="55" t="s">
        <v>690</v>
      </c>
      <c r="G285" s="56" t="s">
        <v>737</v>
      </c>
      <c r="H285" s="57" t="str">
        <f t="shared" si="25"/>
        <v>9786316080981</v>
      </c>
      <c r="I285" s="57" t="str">
        <f t="shared" si="26"/>
        <v>6004585686</v>
      </c>
      <c r="J285" s="58">
        <f t="shared" si="27"/>
        <v>29.98</v>
      </c>
      <c r="K285" s="58" t="str">
        <f t="shared" si="28"/>
        <v>POP</v>
      </c>
      <c r="L285" s="59">
        <f t="shared" si="29"/>
        <v>42171</v>
      </c>
      <c r="M285" s="58">
        <f>VLOOKUP(E285,DATA,16,FALSE)</f>
        <v>23.2</v>
      </c>
    </row>
    <row r="286" spans="1:13" s="60" customFormat="1" ht="25.5">
      <c r="A286" s="52" t="s">
        <v>2369</v>
      </c>
      <c r="B286" s="52" t="s">
        <v>2370</v>
      </c>
      <c r="C286" s="52" t="s">
        <v>2367</v>
      </c>
      <c r="D286" s="53" t="s">
        <v>2368</v>
      </c>
      <c r="E286" s="68">
        <v>28947950592</v>
      </c>
      <c r="F286" s="55" t="s">
        <v>627</v>
      </c>
      <c r="G286" s="56" t="s">
        <v>2371</v>
      </c>
      <c r="H286" s="57">
        <v>9786316155856</v>
      </c>
      <c r="I286" s="57" t="s">
        <v>2372</v>
      </c>
      <c r="J286" s="58">
        <v>16.98</v>
      </c>
      <c r="K286" s="58" t="s">
        <v>2373</v>
      </c>
      <c r="L286" s="59">
        <v>42216</v>
      </c>
      <c r="M286" s="58"/>
    </row>
    <row r="287" spans="1:13" s="60" customFormat="1" ht="25.5">
      <c r="A287" s="52" t="s">
        <v>2376</v>
      </c>
      <c r="B287" s="52" t="s">
        <v>2376</v>
      </c>
      <c r="C287" s="52" t="s">
        <v>2374</v>
      </c>
      <c r="D287" s="53" t="s">
        <v>2375</v>
      </c>
      <c r="E287" s="68">
        <v>28947867609</v>
      </c>
      <c r="F287" s="55" t="s">
        <v>627</v>
      </c>
      <c r="G287" s="56" t="s">
        <v>2371</v>
      </c>
      <c r="H287" s="57" t="s">
        <v>2377</v>
      </c>
      <c r="I287" s="57" t="s">
        <v>2378</v>
      </c>
      <c r="J287" s="58">
        <v>16.98</v>
      </c>
      <c r="K287" s="58" t="s">
        <v>2373</v>
      </c>
      <c r="L287" s="59">
        <v>42251</v>
      </c>
      <c r="M287" s="58"/>
    </row>
    <row r="288" spans="1:13" ht="12.75">
      <c r="A288" s="28" t="str">
        <f t="shared" si="24"/>
        <v>Florence + the Machine</v>
      </c>
      <c r="B288" s="28" t="s">
        <v>55</v>
      </c>
      <c r="C288" s="28" t="s">
        <v>56</v>
      </c>
      <c r="D288" s="29" t="s">
        <v>57</v>
      </c>
      <c r="E288" s="30">
        <v>602547236067</v>
      </c>
      <c r="F288" s="31" t="s">
        <v>627</v>
      </c>
      <c r="G288" s="36" t="s">
        <v>689</v>
      </c>
      <c r="H288" s="33" t="str">
        <f t="shared" si="25"/>
        <v>9786316045522</v>
      </c>
      <c r="I288" s="33" t="str">
        <f t="shared" si="26"/>
        <v>6004582141</v>
      </c>
      <c r="J288" s="34">
        <f t="shared" si="27"/>
        <v>13.98</v>
      </c>
      <c r="K288" s="34" t="str">
        <f t="shared" si="28"/>
        <v>POP</v>
      </c>
      <c r="L288" s="35">
        <f t="shared" si="29"/>
        <v>42157</v>
      </c>
      <c r="M288" s="34"/>
    </row>
    <row r="289" spans="1:13" ht="12.75">
      <c r="A289" s="28" t="str">
        <f t="shared" si="24"/>
        <v>Florence + the Machine</v>
      </c>
      <c r="B289" s="28" t="s">
        <v>55</v>
      </c>
      <c r="C289" s="28" t="s">
        <v>56</v>
      </c>
      <c r="D289" s="29" t="s">
        <v>57</v>
      </c>
      <c r="E289" s="30">
        <v>602547244956</v>
      </c>
      <c r="F289" s="31" t="s">
        <v>690</v>
      </c>
      <c r="G289" s="36" t="s">
        <v>689</v>
      </c>
      <c r="H289" s="33" t="str">
        <f t="shared" si="25"/>
        <v>9786316045515</v>
      </c>
      <c r="I289" s="33" t="str">
        <f t="shared" si="26"/>
        <v>6004582140</v>
      </c>
      <c r="J289" s="34">
        <f t="shared" si="27"/>
        <v>34.980000000000004</v>
      </c>
      <c r="K289" s="34" t="str">
        <f t="shared" si="28"/>
        <v>POP</v>
      </c>
      <c r="L289" s="35">
        <f t="shared" si="29"/>
        <v>42157</v>
      </c>
      <c r="M289" s="34">
        <f>VLOOKUP(E289,DATA,16,FALSE)</f>
        <v>23.1</v>
      </c>
    </row>
    <row r="290" spans="1:13" ht="12.75">
      <c r="A290" s="28" t="str">
        <f t="shared" si="24"/>
        <v>Maroon 5</v>
      </c>
      <c r="B290" s="28" t="s">
        <v>8</v>
      </c>
      <c r="C290" s="28" t="s">
        <v>56</v>
      </c>
      <c r="D290" s="29" t="s">
        <v>58</v>
      </c>
      <c r="E290" s="30">
        <v>602547382504</v>
      </c>
      <c r="F290" s="31" t="s">
        <v>627</v>
      </c>
      <c r="G290" s="36" t="s">
        <v>747</v>
      </c>
      <c r="H290" s="33" t="str">
        <f t="shared" si="25"/>
        <v>9786316096616</v>
      </c>
      <c r="I290" s="33" t="str">
        <f t="shared" si="26"/>
        <v>6004587245</v>
      </c>
      <c r="J290" s="34">
        <f t="shared" si="27"/>
        <v>13.98</v>
      </c>
      <c r="K290" s="34" t="str">
        <f t="shared" si="28"/>
        <v>POP</v>
      </c>
      <c r="L290" s="35">
        <f t="shared" si="29"/>
        <v>42142</v>
      </c>
      <c r="M290" s="34"/>
    </row>
    <row r="291" spans="1:13" ht="12.75">
      <c r="A291" s="28" t="str">
        <f t="shared" si="24"/>
        <v>Maroon 5</v>
      </c>
      <c r="B291" s="28" t="s">
        <v>8</v>
      </c>
      <c r="C291" s="28" t="s">
        <v>56</v>
      </c>
      <c r="D291" s="29" t="s">
        <v>58</v>
      </c>
      <c r="E291" s="30">
        <v>602547391070</v>
      </c>
      <c r="F291" s="31" t="s">
        <v>690</v>
      </c>
      <c r="G291" s="36" t="s">
        <v>747</v>
      </c>
      <c r="H291" s="33" t="str">
        <f t="shared" si="25"/>
        <v>9786316193759</v>
      </c>
      <c r="I291" s="33" t="str">
        <f t="shared" si="26"/>
        <v>6004596959</v>
      </c>
      <c r="J291" s="34">
        <f t="shared" si="27"/>
        <v>21.98</v>
      </c>
      <c r="K291" s="34" t="str">
        <f t="shared" si="28"/>
        <v>POP</v>
      </c>
      <c r="L291" s="35">
        <f t="shared" si="29"/>
        <v>41884</v>
      </c>
      <c r="M291" s="34">
        <f>VLOOKUP(E291,DATA,16,FALSE)</f>
        <v>15.48</v>
      </c>
    </row>
    <row r="292" spans="1:13" s="60" customFormat="1" ht="12.75">
      <c r="A292" s="52" t="str">
        <f t="shared" si="24"/>
        <v>Ronson, Mark</v>
      </c>
      <c r="B292" s="52" t="s">
        <v>30</v>
      </c>
      <c r="C292" s="52" t="s">
        <v>56</v>
      </c>
      <c r="D292" s="53" t="s">
        <v>31</v>
      </c>
      <c r="E292" s="54">
        <v>888750531025</v>
      </c>
      <c r="F292" s="55" t="s">
        <v>627</v>
      </c>
      <c r="G292" s="56" t="s">
        <v>640</v>
      </c>
      <c r="H292" s="57" t="str">
        <f t="shared" si="25"/>
        <v>9786315833885</v>
      </c>
      <c r="I292" s="57" t="str">
        <f t="shared" si="26"/>
        <v>6004560979</v>
      </c>
      <c r="J292" s="58">
        <f t="shared" si="27"/>
        <v>11.98</v>
      </c>
      <c r="K292" s="58" t="str">
        <f t="shared" si="28"/>
        <v>POP</v>
      </c>
      <c r="L292" s="59">
        <f t="shared" si="29"/>
        <v>42017</v>
      </c>
      <c r="M292" s="58"/>
    </row>
    <row r="293" spans="1:13" s="60" customFormat="1" ht="12.75">
      <c r="A293" s="52" t="str">
        <f t="shared" si="24"/>
        <v>Ronson, Mark</v>
      </c>
      <c r="B293" s="52" t="s">
        <v>30</v>
      </c>
      <c r="C293" s="52" t="s">
        <v>56</v>
      </c>
      <c r="D293" s="53" t="s">
        <v>31</v>
      </c>
      <c r="E293" s="54">
        <v>888750531018</v>
      </c>
      <c r="F293" s="55" t="s">
        <v>690</v>
      </c>
      <c r="G293" s="56" t="s">
        <v>640</v>
      </c>
      <c r="H293" s="57" t="str">
        <f t="shared" si="25"/>
        <v>9786315937095</v>
      </c>
      <c r="I293" s="57" t="str">
        <f t="shared" si="26"/>
        <v>6004571298</v>
      </c>
      <c r="J293" s="58">
        <f t="shared" si="27"/>
        <v>21.98</v>
      </c>
      <c r="K293" s="58" t="str">
        <f t="shared" si="28"/>
        <v>POP</v>
      </c>
      <c r="L293" s="59">
        <f t="shared" si="29"/>
        <v>42101</v>
      </c>
      <c r="M293" s="58">
        <f>VLOOKUP(E293,DATA,16,FALSE)</f>
        <v>13.14</v>
      </c>
    </row>
    <row r="294" spans="1:13" ht="12.75">
      <c r="A294" s="28" t="str">
        <f t="shared" si="24"/>
        <v>Swift, Taylor</v>
      </c>
      <c r="B294" s="28" t="s">
        <v>59</v>
      </c>
      <c r="C294" s="28" t="s">
        <v>56</v>
      </c>
      <c r="D294" s="29" t="s">
        <v>10</v>
      </c>
      <c r="E294" s="30">
        <v>843930013500</v>
      </c>
      <c r="F294" s="31" t="s">
        <v>627</v>
      </c>
      <c r="G294" s="36" t="s">
        <v>763</v>
      </c>
      <c r="H294" s="33" t="str">
        <f t="shared" si="25"/>
        <v>9786315672064</v>
      </c>
      <c r="I294" s="33" t="str">
        <f t="shared" si="26"/>
        <v>6004544803</v>
      </c>
      <c r="J294" s="34">
        <f t="shared" si="27"/>
        <v>18.98</v>
      </c>
      <c r="K294" s="34" t="str">
        <f t="shared" si="28"/>
        <v>POP</v>
      </c>
      <c r="L294" s="35">
        <f t="shared" si="29"/>
        <v>41939</v>
      </c>
      <c r="M294" s="34"/>
    </row>
    <row r="295" spans="1:13" ht="12.75">
      <c r="A295" s="28" t="str">
        <f t="shared" si="24"/>
        <v>Swift, Taylor</v>
      </c>
      <c r="B295" s="28" t="s">
        <v>59</v>
      </c>
      <c r="C295" s="28" t="s">
        <v>56</v>
      </c>
      <c r="D295" s="29" t="s">
        <v>10</v>
      </c>
      <c r="E295" s="30">
        <v>843930013548</v>
      </c>
      <c r="F295" s="31" t="s">
        <v>690</v>
      </c>
      <c r="G295" s="36" t="s">
        <v>763</v>
      </c>
      <c r="H295" s="33" t="str">
        <f t="shared" si="25"/>
        <v>9786315788567</v>
      </c>
      <c r="I295" s="33" t="str">
        <f t="shared" si="26"/>
        <v>6004556453</v>
      </c>
      <c r="J295" s="34">
        <f t="shared" si="27"/>
        <v>24.98</v>
      </c>
      <c r="K295" s="34" t="str">
        <f t="shared" si="28"/>
        <v>POP</v>
      </c>
      <c r="L295" s="35">
        <f t="shared" si="29"/>
        <v>41982</v>
      </c>
      <c r="M295" s="34">
        <f>VLOOKUP(E295,DATA,16,FALSE)</f>
        <v>18.44</v>
      </c>
    </row>
    <row r="296" spans="1:13" ht="12.75">
      <c r="A296" s="28" t="str">
        <f t="shared" si="24"/>
        <v>Various</v>
      </c>
      <c r="B296" s="28" t="s">
        <v>42</v>
      </c>
      <c r="C296" s="28" t="s">
        <v>56</v>
      </c>
      <c r="D296" s="29" t="s">
        <v>11</v>
      </c>
      <c r="E296" s="30">
        <v>75678670565</v>
      </c>
      <c r="F296" s="31" t="s">
        <v>627</v>
      </c>
      <c r="G296" s="32" t="s">
        <v>679</v>
      </c>
      <c r="H296" s="33" t="str">
        <f t="shared" si="25"/>
        <v>9786315905834</v>
      </c>
      <c r="I296" s="33" t="str">
        <f t="shared" si="26"/>
        <v>6004568174</v>
      </c>
      <c r="J296" s="34">
        <f t="shared" si="27"/>
        <v>18.98</v>
      </c>
      <c r="K296" s="34" t="str">
        <f t="shared" si="28"/>
        <v>S/T</v>
      </c>
      <c r="L296" s="35">
        <f t="shared" si="29"/>
        <v>42080</v>
      </c>
      <c r="M296" s="34"/>
    </row>
    <row r="297" spans="1:13" ht="12.75">
      <c r="A297" s="28" t="str">
        <f t="shared" si="24"/>
        <v>Clarkson, Kelly</v>
      </c>
      <c r="B297" s="28" t="s">
        <v>50</v>
      </c>
      <c r="C297" s="28" t="s">
        <v>51</v>
      </c>
      <c r="D297" s="29" t="s">
        <v>52</v>
      </c>
      <c r="E297" s="30">
        <v>888750708625</v>
      </c>
      <c r="F297" s="31" t="s">
        <v>627</v>
      </c>
      <c r="G297" s="36" t="s">
        <v>640</v>
      </c>
      <c r="H297" s="33" t="str">
        <f t="shared" si="25"/>
        <v>9786315889462</v>
      </c>
      <c r="I297" s="33" t="str">
        <f t="shared" si="26"/>
        <v>6004566537</v>
      </c>
      <c r="J297" s="34">
        <f t="shared" si="27"/>
        <v>13.98</v>
      </c>
      <c r="K297" s="34" t="str">
        <f t="shared" si="28"/>
        <v>POP</v>
      </c>
      <c r="L297" s="35">
        <f t="shared" si="29"/>
        <v>42066</v>
      </c>
      <c r="M297" s="34"/>
    </row>
    <row r="298" spans="1:13" ht="12.75">
      <c r="A298" s="28" t="str">
        <f t="shared" si="24"/>
        <v>Clarkson, Kelly</v>
      </c>
      <c r="B298" s="28" t="s">
        <v>50</v>
      </c>
      <c r="C298" s="28" t="s">
        <v>51</v>
      </c>
      <c r="D298" s="29" t="s">
        <v>52</v>
      </c>
      <c r="E298" s="30">
        <v>888750708618</v>
      </c>
      <c r="F298" s="31" t="s">
        <v>690</v>
      </c>
      <c r="G298" s="36" t="s">
        <v>640</v>
      </c>
      <c r="H298" s="33" t="str">
        <f t="shared" si="25"/>
        <v>9786315943980</v>
      </c>
      <c r="I298" s="33" t="str">
        <f t="shared" si="26"/>
        <v>6004571987</v>
      </c>
      <c r="J298" s="34">
        <f t="shared" si="27"/>
        <v>23.98</v>
      </c>
      <c r="K298" s="34" t="str">
        <f t="shared" si="28"/>
        <v>POP</v>
      </c>
      <c r="L298" s="35">
        <f t="shared" si="29"/>
        <v>42108</v>
      </c>
      <c r="M298" s="34">
        <f>VLOOKUP(E298,DATA,16,FALSE)</f>
        <v>14.35</v>
      </c>
    </row>
    <row r="299" spans="1:13" s="60" customFormat="1" ht="12.75">
      <c r="A299" s="52" t="str">
        <f t="shared" si="24"/>
        <v>Sheeran, Ed</v>
      </c>
      <c r="B299" s="52" t="s">
        <v>5</v>
      </c>
      <c r="C299" s="52" t="s">
        <v>51</v>
      </c>
      <c r="D299" s="53" t="s">
        <v>7</v>
      </c>
      <c r="E299" s="54">
        <v>825646285907</v>
      </c>
      <c r="F299" s="55" t="s">
        <v>627</v>
      </c>
      <c r="G299" s="62" t="s">
        <v>679</v>
      </c>
      <c r="H299" s="57" t="str">
        <f t="shared" si="25"/>
        <v>9786315544705</v>
      </c>
      <c r="I299" s="57" t="str">
        <f t="shared" si="26"/>
        <v>6004532068</v>
      </c>
      <c r="J299" s="58">
        <f t="shared" si="27"/>
        <v>18.98</v>
      </c>
      <c r="K299" s="58" t="str">
        <f t="shared" si="28"/>
        <v>POP</v>
      </c>
      <c r="L299" s="59">
        <f t="shared" si="29"/>
        <v>41813</v>
      </c>
      <c r="M299" s="58"/>
    </row>
    <row r="300" spans="1:13" s="60" customFormat="1" ht="12.75">
      <c r="A300" s="52" t="str">
        <f t="shared" si="24"/>
        <v>Sheeran, Ed</v>
      </c>
      <c r="B300" s="52" t="s">
        <v>5</v>
      </c>
      <c r="C300" s="52" t="s">
        <v>51</v>
      </c>
      <c r="D300" s="53" t="s">
        <v>7</v>
      </c>
      <c r="E300" s="54">
        <v>825646285877</v>
      </c>
      <c r="F300" s="55" t="s">
        <v>690</v>
      </c>
      <c r="G300" s="62" t="s">
        <v>679</v>
      </c>
      <c r="H300" s="57" t="str">
        <f t="shared" si="25"/>
        <v>9786315544699</v>
      </c>
      <c r="I300" s="57" t="str">
        <f t="shared" si="26"/>
        <v>6004532067</v>
      </c>
      <c r="J300" s="58">
        <f t="shared" si="27"/>
        <v>27.98</v>
      </c>
      <c r="K300" s="58" t="str">
        <f t="shared" si="28"/>
        <v>POP</v>
      </c>
      <c r="L300" s="59">
        <f t="shared" si="29"/>
        <v>41835</v>
      </c>
      <c r="M300" s="58">
        <f>VLOOKUP(E300,DATA,16,FALSE)</f>
        <v>21.39</v>
      </c>
    </row>
    <row r="301" spans="1:13" ht="12.75">
      <c r="A301" s="28" t="str">
        <f t="shared" si="24"/>
        <v>Swift, Taylor</v>
      </c>
      <c r="B301" s="28" t="s">
        <v>6</v>
      </c>
      <c r="C301" s="28" t="s">
        <v>51</v>
      </c>
      <c r="D301" s="29" t="s">
        <v>9</v>
      </c>
      <c r="E301" s="30">
        <v>843930013500</v>
      </c>
      <c r="F301" s="31" t="s">
        <v>627</v>
      </c>
      <c r="G301" s="36" t="s">
        <v>763</v>
      </c>
      <c r="H301" s="33" t="str">
        <f t="shared" si="25"/>
        <v>9786315672064</v>
      </c>
      <c r="I301" s="33" t="str">
        <f t="shared" si="26"/>
        <v>6004544803</v>
      </c>
      <c r="J301" s="34">
        <f t="shared" si="27"/>
        <v>18.98</v>
      </c>
      <c r="K301" s="34" t="str">
        <f t="shared" si="28"/>
        <v>POP</v>
      </c>
      <c r="L301" s="35">
        <f t="shared" si="29"/>
        <v>41939</v>
      </c>
      <c r="M301" s="34"/>
    </row>
    <row r="302" spans="1:13" ht="12.75">
      <c r="A302" s="28" t="str">
        <f t="shared" si="24"/>
        <v>Swift, Taylor</v>
      </c>
      <c r="B302" s="28" t="s">
        <v>6</v>
      </c>
      <c r="C302" s="28" t="s">
        <v>51</v>
      </c>
      <c r="D302" s="29" t="s">
        <v>9</v>
      </c>
      <c r="E302" s="30">
        <v>843930013548</v>
      </c>
      <c r="F302" s="31" t="s">
        <v>690</v>
      </c>
      <c r="G302" s="36" t="s">
        <v>763</v>
      </c>
      <c r="H302" s="33" t="str">
        <f t="shared" si="25"/>
        <v>9786315788567</v>
      </c>
      <c r="I302" s="33" t="str">
        <f t="shared" si="26"/>
        <v>6004556453</v>
      </c>
      <c r="J302" s="34">
        <f t="shared" si="27"/>
        <v>24.98</v>
      </c>
      <c r="K302" s="34" t="str">
        <f t="shared" si="28"/>
        <v>POP</v>
      </c>
      <c r="L302" s="35">
        <f t="shared" si="29"/>
        <v>41982</v>
      </c>
      <c r="M302" s="34">
        <f>VLOOKUP(E302,DATA,16,FALSE)</f>
        <v>18.44</v>
      </c>
    </row>
    <row r="303" spans="1:13" ht="12.75">
      <c r="A303" s="28" t="str">
        <f t="shared" si="24"/>
        <v>Various</v>
      </c>
      <c r="B303" s="28" t="s">
        <v>53</v>
      </c>
      <c r="C303" s="28" t="s">
        <v>51</v>
      </c>
      <c r="D303" s="29" t="s">
        <v>54</v>
      </c>
      <c r="E303" s="30">
        <v>602547174390</v>
      </c>
      <c r="F303" s="31" t="s">
        <v>627</v>
      </c>
      <c r="G303" s="36" t="s">
        <v>689</v>
      </c>
      <c r="H303" s="33" t="str">
        <f t="shared" si="25"/>
        <v>9786315850202</v>
      </c>
      <c r="I303" s="33" t="str">
        <f t="shared" si="26"/>
        <v>6004562611</v>
      </c>
      <c r="J303" s="34">
        <f t="shared" si="27"/>
        <v>13.98</v>
      </c>
      <c r="K303" s="34" t="str">
        <f t="shared" si="28"/>
        <v>S/T</v>
      </c>
      <c r="L303" s="35">
        <f t="shared" si="29"/>
        <v>42045</v>
      </c>
      <c r="M303" s="34"/>
    </row>
    <row r="304" spans="1:13" ht="12.75">
      <c r="A304" s="28" t="str">
        <f t="shared" si="24"/>
        <v>Weeknd</v>
      </c>
      <c r="B304" s="28" t="s">
        <v>3</v>
      </c>
      <c r="C304" s="28" t="s">
        <v>51</v>
      </c>
      <c r="D304" s="29" t="s">
        <v>26</v>
      </c>
      <c r="E304" s="30">
        <v>602547503305</v>
      </c>
      <c r="F304" s="31" t="s">
        <v>627</v>
      </c>
      <c r="G304" s="36" t="s">
        <v>689</v>
      </c>
      <c r="H304" s="33" t="str">
        <f t="shared" si="25"/>
        <v>9786316191298</v>
      </c>
      <c r="I304" s="33" t="str">
        <f t="shared" si="26"/>
        <v>6004596713</v>
      </c>
      <c r="J304" s="34">
        <f t="shared" si="27"/>
        <v>13.98</v>
      </c>
      <c r="K304" s="34" t="str">
        <f t="shared" si="28"/>
        <v>SOUL</v>
      </c>
      <c r="L304" s="35">
        <f t="shared" si="29"/>
        <v>42244</v>
      </c>
      <c r="M304" s="34"/>
    </row>
    <row r="305" spans="1:13" ht="12.75">
      <c r="A305" s="28" t="str">
        <f t="shared" si="24"/>
        <v>Weeknd</v>
      </c>
      <c r="B305" s="28" t="s">
        <v>3</v>
      </c>
      <c r="C305" s="28" t="s">
        <v>51</v>
      </c>
      <c r="D305" s="29" t="s">
        <v>26</v>
      </c>
      <c r="E305" s="30">
        <v>602547503367</v>
      </c>
      <c r="F305" s="31" t="s">
        <v>690</v>
      </c>
      <c r="G305" s="36" t="s">
        <v>689</v>
      </c>
      <c r="H305" s="33" t="str">
        <f t="shared" si="25"/>
        <v>9786316335111</v>
      </c>
      <c r="I305" s="33" t="str">
        <f t="shared" si="26"/>
        <v>6004611020</v>
      </c>
      <c r="J305" s="34">
        <f t="shared" si="27"/>
        <v>45.980000000000004</v>
      </c>
      <c r="K305" s="34" t="str">
        <f t="shared" si="28"/>
        <v>SOUL</v>
      </c>
      <c r="L305" s="35">
        <f t="shared" si="29"/>
        <v>42349</v>
      </c>
      <c r="M305" s="34">
        <f>VLOOKUP(E305,DATA,16,FALSE)</f>
        <v>33.33</v>
      </c>
    </row>
    <row r="306" spans="1:13" ht="12.75">
      <c r="A306" s="28" t="str">
        <f t="shared" si="24"/>
        <v>Clarkson, Kelly</v>
      </c>
      <c r="B306" s="28" t="s">
        <v>50</v>
      </c>
      <c r="C306" s="28" t="s">
        <v>70</v>
      </c>
      <c r="D306" s="29" t="s">
        <v>733</v>
      </c>
      <c r="E306" s="30">
        <v>888750708625</v>
      </c>
      <c r="F306" s="31" t="s">
        <v>627</v>
      </c>
      <c r="G306" s="36" t="s">
        <v>640</v>
      </c>
      <c r="H306" s="33" t="str">
        <f t="shared" si="25"/>
        <v>9786315889462</v>
      </c>
      <c r="I306" s="33" t="str">
        <f t="shared" si="26"/>
        <v>6004566537</v>
      </c>
      <c r="J306" s="34">
        <f t="shared" si="27"/>
        <v>13.98</v>
      </c>
      <c r="K306" s="34" t="str">
        <f t="shared" si="28"/>
        <v>POP</v>
      </c>
      <c r="L306" s="35">
        <f t="shared" si="29"/>
        <v>42066</v>
      </c>
      <c r="M306" s="34"/>
    </row>
    <row r="307" spans="1:13" ht="12.75">
      <c r="A307" s="28" t="str">
        <f t="shared" si="24"/>
        <v>Clarkson, Kelly</v>
      </c>
      <c r="B307" s="28" t="s">
        <v>50</v>
      </c>
      <c r="C307" s="28" t="s">
        <v>70</v>
      </c>
      <c r="D307" s="29" t="s">
        <v>733</v>
      </c>
      <c r="E307" s="30">
        <v>888750708618</v>
      </c>
      <c r="F307" s="31" t="s">
        <v>690</v>
      </c>
      <c r="G307" s="36" t="s">
        <v>640</v>
      </c>
      <c r="H307" s="33" t="str">
        <f t="shared" si="25"/>
        <v>9786315943980</v>
      </c>
      <c r="I307" s="33" t="str">
        <f t="shared" si="26"/>
        <v>6004571987</v>
      </c>
      <c r="J307" s="34">
        <f t="shared" si="27"/>
        <v>23.98</v>
      </c>
      <c r="K307" s="34" t="str">
        <f t="shared" si="28"/>
        <v>POP</v>
      </c>
      <c r="L307" s="35">
        <f t="shared" si="29"/>
        <v>42108</v>
      </c>
      <c r="M307" s="34">
        <f>VLOOKUP(E307,DATA,16,FALSE)</f>
        <v>14.35</v>
      </c>
    </row>
    <row r="308" spans="1:13" ht="12.75">
      <c r="A308" s="28" t="str">
        <f t="shared" si="24"/>
        <v>Florence + the Machine</v>
      </c>
      <c r="B308" s="28" t="s">
        <v>55</v>
      </c>
      <c r="C308" s="28" t="s">
        <v>70</v>
      </c>
      <c r="D308" s="37" t="s">
        <v>71</v>
      </c>
      <c r="E308" s="30">
        <v>602547236067</v>
      </c>
      <c r="F308" s="31" t="s">
        <v>627</v>
      </c>
      <c r="G308" s="36" t="s">
        <v>689</v>
      </c>
      <c r="H308" s="33" t="str">
        <f t="shared" si="25"/>
        <v>9786316045522</v>
      </c>
      <c r="I308" s="33" t="str">
        <f t="shared" si="26"/>
        <v>6004582141</v>
      </c>
      <c r="J308" s="34">
        <f t="shared" si="27"/>
        <v>13.98</v>
      </c>
      <c r="K308" s="34" t="str">
        <f t="shared" si="28"/>
        <v>POP</v>
      </c>
      <c r="L308" s="35">
        <f t="shared" si="29"/>
        <v>42157</v>
      </c>
      <c r="M308" s="34"/>
    </row>
    <row r="309" spans="1:13" ht="12.75">
      <c r="A309" s="28" t="str">
        <f t="shared" si="24"/>
        <v>Florence + the Machine</v>
      </c>
      <c r="B309" s="28" t="s">
        <v>55</v>
      </c>
      <c r="C309" s="28" t="s">
        <v>70</v>
      </c>
      <c r="D309" s="37" t="s">
        <v>71</v>
      </c>
      <c r="E309" s="30">
        <v>602547244956</v>
      </c>
      <c r="F309" s="31" t="s">
        <v>690</v>
      </c>
      <c r="G309" s="36" t="s">
        <v>689</v>
      </c>
      <c r="H309" s="33" t="str">
        <f t="shared" si="25"/>
        <v>9786316045515</v>
      </c>
      <c r="I309" s="33" t="str">
        <f t="shared" si="26"/>
        <v>6004582140</v>
      </c>
      <c r="J309" s="34">
        <f t="shared" si="27"/>
        <v>34.980000000000004</v>
      </c>
      <c r="K309" s="34" t="str">
        <f t="shared" si="28"/>
        <v>POP</v>
      </c>
      <c r="L309" s="35">
        <f t="shared" si="29"/>
        <v>42157</v>
      </c>
      <c r="M309" s="34">
        <f>VLOOKUP(E309,DATA,16,FALSE)</f>
        <v>23.1</v>
      </c>
    </row>
    <row r="310" spans="1:13" ht="12.75">
      <c r="A310" s="28" t="str">
        <f t="shared" si="24"/>
        <v>Ronson, Mark</v>
      </c>
      <c r="B310" s="28" t="s">
        <v>30</v>
      </c>
      <c r="C310" s="28" t="s">
        <v>70</v>
      </c>
      <c r="D310" s="37" t="s">
        <v>744</v>
      </c>
      <c r="E310" s="30">
        <v>888750531025</v>
      </c>
      <c r="F310" s="31" t="s">
        <v>627</v>
      </c>
      <c r="G310" s="36" t="s">
        <v>640</v>
      </c>
      <c r="H310" s="33" t="str">
        <f t="shared" si="25"/>
        <v>9786315833885</v>
      </c>
      <c r="I310" s="33" t="str">
        <f t="shared" si="26"/>
        <v>6004560979</v>
      </c>
      <c r="J310" s="34">
        <f t="shared" si="27"/>
        <v>11.98</v>
      </c>
      <c r="K310" s="34" t="str">
        <f t="shared" si="28"/>
        <v>POP</v>
      </c>
      <c r="L310" s="35">
        <f t="shared" si="29"/>
        <v>42017</v>
      </c>
      <c r="M310" s="34"/>
    </row>
    <row r="311" spans="1:13" ht="12.75">
      <c r="A311" s="28" t="str">
        <f t="shared" si="24"/>
        <v>Ronson, Mark</v>
      </c>
      <c r="B311" s="28" t="s">
        <v>30</v>
      </c>
      <c r="C311" s="28" t="s">
        <v>70</v>
      </c>
      <c r="D311" s="37" t="s">
        <v>744</v>
      </c>
      <c r="E311" s="30">
        <v>888750531018</v>
      </c>
      <c r="F311" s="31" t="s">
        <v>690</v>
      </c>
      <c r="G311" s="36" t="s">
        <v>640</v>
      </c>
      <c r="H311" s="33" t="str">
        <f t="shared" si="25"/>
        <v>9786315937095</v>
      </c>
      <c r="I311" s="33" t="str">
        <f t="shared" si="26"/>
        <v>6004571298</v>
      </c>
      <c r="J311" s="34">
        <f t="shared" si="27"/>
        <v>21.98</v>
      </c>
      <c r="K311" s="34" t="str">
        <f t="shared" si="28"/>
        <v>POP</v>
      </c>
      <c r="L311" s="35">
        <f t="shared" si="29"/>
        <v>42101</v>
      </c>
      <c r="M311" s="34">
        <f>VLOOKUP(E311,DATA,16,FALSE)</f>
        <v>13.14</v>
      </c>
    </row>
    <row r="312" spans="1:13" s="60" customFormat="1" ht="12.75">
      <c r="A312" s="52" t="str">
        <f t="shared" si="24"/>
        <v>Swift, Taylor</v>
      </c>
      <c r="B312" s="52" t="s">
        <v>6</v>
      </c>
      <c r="C312" s="52" t="s">
        <v>70</v>
      </c>
      <c r="D312" s="53">
        <v>1989</v>
      </c>
      <c r="E312" s="54">
        <v>843930013500</v>
      </c>
      <c r="F312" s="55" t="s">
        <v>627</v>
      </c>
      <c r="G312" s="56" t="s">
        <v>763</v>
      </c>
      <c r="H312" s="57" t="str">
        <f t="shared" si="25"/>
        <v>9786315672064</v>
      </c>
      <c r="I312" s="57" t="str">
        <f t="shared" si="26"/>
        <v>6004544803</v>
      </c>
      <c r="J312" s="58">
        <f t="shared" si="27"/>
        <v>18.98</v>
      </c>
      <c r="K312" s="58" t="str">
        <f t="shared" si="28"/>
        <v>POP</v>
      </c>
      <c r="L312" s="59">
        <f t="shared" si="29"/>
        <v>41939</v>
      </c>
      <c r="M312" s="58"/>
    </row>
    <row r="313" spans="1:13" s="60" customFormat="1" ht="12.75">
      <c r="A313" s="52" t="str">
        <f t="shared" si="24"/>
        <v>Swift, Taylor</v>
      </c>
      <c r="B313" s="52" t="s">
        <v>6</v>
      </c>
      <c r="C313" s="52" t="s">
        <v>70</v>
      </c>
      <c r="D313" s="53">
        <v>1989</v>
      </c>
      <c r="E313" s="54">
        <v>843930013548</v>
      </c>
      <c r="F313" s="55" t="s">
        <v>690</v>
      </c>
      <c r="G313" s="56" t="s">
        <v>763</v>
      </c>
      <c r="H313" s="57" t="str">
        <f t="shared" si="25"/>
        <v>9786315788567</v>
      </c>
      <c r="I313" s="57" t="str">
        <f t="shared" si="26"/>
        <v>6004556453</v>
      </c>
      <c r="J313" s="58">
        <f t="shared" si="27"/>
        <v>24.98</v>
      </c>
      <c r="K313" s="58" t="str">
        <f t="shared" si="28"/>
        <v>POP</v>
      </c>
      <c r="L313" s="59">
        <f t="shared" si="29"/>
        <v>41982</v>
      </c>
      <c r="M313" s="58">
        <f>VLOOKUP(E313,DATA,16,FALSE)</f>
        <v>18.44</v>
      </c>
    </row>
    <row r="314" spans="1:13" ht="12.75">
      <c r="A314" s="28" t="str">
        <f t="shared" si="24"/>
        <v>Taylor, James</v>
      </c>
      <c r="B314" s="28" t="s">
        <v>72</v>
      </c>
      <c r="C314" s="28" t="s">
        <v>70</v>
      </c>
      <c r="D314" s="37" t="s">
        <v>73</v>
      </c>
      <c r="E314" s="30">
        <v>888072352704</v>
      </c>
      <c r="F314" s="31" t="s">
        <v>627</v>
      </c>
      <c r="G314" s="36" t="s">
        <v>711</v>
      </c>
      <c r="H314" s="33" t="str">
        <f t="shared" si="25"/>
        <v>9786316073211</v>
      </c>
      <c r="I314" s="33" t="str">
        <f t="shared" si="26"/>
        <v>6004584910</v>
      </c>
      <c r="J314" s="34">
        <f t="shared" si="27"/>
        <v>15.98</v>
      </c>
      <c r="K314" s="34" t="str">
        <f t="shared" si="28"/>
        <v>POP</v>
      </c>
      <c r="L314" s="35">
        <f t="shared" si="29"/>
        <v>42171</v>
      </c>
      <c r="M314" s="34"/>
    </row>
    <row r="315" spans="1:13" ht="12.75">
      <c r="A315" s="28" t="str">
        <f t="shared" si="24"/>
        <v>Taylor, James</v>
      </c>
      <c r="B315" s="28" t="s">
        <v>72</v>
      </c>
      <c r="C315" s="28" t="s">
        <v>70</v>
      </c>
      <c r="D315" s="37" t="s">
        <v>73</v>
      </c>
      <c r="E315" s="30">
        <v>888072353824</v>
      </c>
      <c r="F315" s="31" t="s">
        <v>690</v>
      </c>
      <c r="G315" s="36" t="s">
        <v>711</v>
      </c>
      <c r="H315" s="33" t="str">
        <f t="shared" si="25"/>
        <v>9786316058058</v>
      </c>
      <c r="I315" s="33" t="str">
        <f t="shared" si="26"/>
        <v>6004583394</v>
      </c>
      <c r="J315" s="34">
        <f t="shared" si="27"/>
        <v>24.98</v>
      </c>
      <c r="K315" s="34" t="str">
        <f t="shared" si="28"/>
        <v>POP</v>
      </c>
      <c r="L315" s="35">
        <f t="shared" si="29"/>
        <v>42171</v>
      </c>
      <c r="M315" s="34">
        <f>VLOOKUP(E315,DATA,16,FALSE)</f>
        <v>18.44</v>
      </c>
    </row>
    <row r="316" spans="1:13" ht="12.75">
      <c r="A316" s="28" t="str">
        <f t="shared" si="24"/>
        <v>Bridges, Leon</v>
      </c>
      <c r="B316" s="28" t="s">
        <v>173</v>
      </c>
      <c r="C316" s="28" t="s">
        <v>172</v>
      </c>
      <c r="D316" s="37" t="s">
        <v>174</v>
      </c>
      <c r="E316" s="30">
        <v>888750891426</v>
      </c>
      <c r="F316" s="31" t="s">
        <v>627</v>
      </c>
      <c r="G316" s="36" t="s">
        <v>654</v>
      </c>
      <c r="H316" s="33" t="str">
        <f t="shared" si="25"/>
        <v>9786316080820</v>
      </c>
      <c r="I316" s="33" t="str">
        <f t="shared" si="26"/>
        <v>6004585670</v>
      </c>
      <c r="J316" s="34">
        <f t="shared" si="27"/>
        <v>11.98</v>
      </c>
      <c r="K316" s="34" t="str">
        <f t="shared" si="28"/>
        <v>POP</v>
      </c>
      <c r="L316" s="35">
        <f t="shared" si="29"/>
        <v>42178</v>
      </c>
      <c r="M316" s="34"/>
    </row>
    <row r="317" spans="1:13" ht="12.75">
      <c r="A317" s="28" t="str">
        <f t="shared" si="24"/>
        <v>Bridges, Leon</v>
      </c>
      <c r="B317" s="28" t="s">
        <v>173</v>
      </c>
      <c r="C317" s="28" t="s">
        <v>172</v>
      </c>
      <c r="D317" s="37" t="s">
        <v>174</v>
      </c>
      <c r="E317" s="30">
        <v>888750891419</v>
      </c>
      <c r="F317" s="31" t="s">
        <v>690</v>
      </c>
      <c r="G317" s="36" t="s">
        <v>654</v>
      </c>
      <c r="H317" s="33" t="str">
        <f t="shared" si="25"/>
        <v>9786316080837</v>
      </c>
      <c r="I317" s="33" t="str">
        <f t="shared" si="26"/>
        <v>6004585671</v>
      </c>
      <c r="J317" s="34">
        <f t="shared" si="27"/>
        <v>19.98</v>
      </c>
      <c r="K317" s="34" t="str">
        <f t="shared" si="28"/>
        <v>POP</v>
      </c>
      <c r="L317" s="35">
        <f t="shared" si="29"/>
        <v>42178</v>
      </c>
      <c r="M317" s="34">
        <f>VLOOKUP(E317,DATA,16,FALSE)</f>
        <v>15.46</v>
      </c>
    </row>
    <row r="318" spans="1:13" s="60" customFormat="1" ht="12.75">
      <c r="A318" s="52" t="str">
        <f t="shared" si="24"/>
        <v>D'Angelo</v>
      </c>
      <c r="B318" s="52" t="s">
        <v>27</v>
      </c>
      <c r="C318" s="52" t="s">
        <v>172</v>
      </c>
      <c r="D318" s="61" t="s">
        <v>22</v>
      </c>
      <c r="E318" s="54">
        <v>888750565525</v>
      </c>
      <c r="F318" s="55" t="s">
        <v>627</v>
      </c>
      <c r="G318" s="56" t="s">
        <v>640</v>
      </c>
      <c r="H318" s="57" t="str">
        <f t="shared" si="25"/>
        <v>9786315830631</v>
      </c>
      <c r="I318" s="57" t="str">
        <f t="shared" si="26"/>
        <v>6004560654</v>
      </c>
      <c r="J318" s="58">
        <f t="shared" si="27"/>
        <v>11.98</v>
      </c>
      <c r="K318" s="58" t="str">
        <f t="shared" si="28"/>
        <v>SOUL</v>
      </c>
      <c r="L318" s="59">
        <f t="shared" si="29"/>
        <v>41988</v>
      </c>
      <c r="M318" s="58"/>
    </row>
    <row r="319" spans="1:13" s="60" customFormat="1" ht="12.75">
      <c r="A319" s="52" t="str">
        <f t="shared" si="24"/>
        <v>D'Angelo</v>
      </c>
      <c r="B319" s="52" t="s">
        <v>27</v>
      </c>
      <c r="C319" s="52" t="s">
        <v>172</v>
      </c>
      <c r="D319" s="61" t="s">
        <v>22</v>
      </c>
      <c r="E319" s="54">
        <v>888750565518</v>
      </c>
      <c r="F319" s="55" t="s">
        <v>690</v>
      </c>
      <c r="G319" s="56" t="s">
        <v>640</v>
      </c>
      <c r="H319" s="57" t="str">
        <f t="shared" si="25"/>
        <v>9786315845260</v>
      </c>
      <c r="I319" s="57" t="str">
        <f t="shared" si="26"/>
        <v>6004562117</v>
      </c>
      <c r="J319" s="58">
        <f t="shared" si="27"/>
        <v>25.98</v>
      </c>
      <c r="K319" s="58" t="str">
        <f t="shared" si="28"/>
        <v>SOUL</v>
      </c>
      <c r="L319" s="59">
        <f t="shared" si="29"/>
        <v>42073</v>
      </c>
      <c r="M319" s="58">
        <f>VLOOKUP(E319,DATA,16,FALSE)</f>
        <v>18.56</v>
      </c>
    </row>
    <row r="320" spans="1:13" ht="12.75">
      <c r="A320" s="28" t="str">
        <f t="shared" si="24"/>
        <v>Day, Andra</v>
      </c>
      <c r="B320" s="28" t="s">
        <v>144</v>
      </c>
      <c r="C320" s="28" t="s">
        <v>172</v>
      </c>
      <c r="D320" s="37" t="s">
        <v>634</v>
      </c>
      <c r="E320" s="30">
        <v>93624927563</v>
      </c>
      <c r="F320" s="31" t="s">
        <v>627</v>
      </c>
      <c r="G320" s="36" t="s">
        <v>635</v>
      </c>
      <c r="H320" s="33" t="str">
        <f t="shared" si="25"/>
        <v>9786316192400</v>
      </c>
      <c r="I320" s="33" t="str">
        <f t="shared" si="26"/>
        <v>6004596824</v>
      </c>
      <c r="J320" s="34">
        <f t="shared" si="27"/>
        <v>13.99</v>
      </c>
      <c r="K320" s="34" t="str">
        <f t="shared" si="28"/>
        <v>POP</v>
      </c>
      <c r="L320" s="35">
        <f t="shared" si="29"/>
        <v>42244</v>
      </c>
      <c r="M320" s="34"/>
    </row>
    <row r="321" spans="1:13" ht="12.75">
      <c r="A321" s="28" t="str">
        <f t="shared" si="24"/>
        <v>Sullivan, Jazmine</v>
      </c>
      <c r="B321" s="42" t="s">
        <v>156</v>
      </c>
      <c r="C321" s="28" t="s">
        <v>172</v>
      </c>
      <c r="D321" s="37" t="s">
        <v>176</v>
      </c>
      <c r="E321" s="30">
        <v>888430603523</v>
      </c>
      <c r="F321" s="31" t="s">
        <v>627</v>
      </c>
      <c r="G321" s="36" t="s">
        <v>640</v>
      </c>
      <c r="H321" s="33" t="str">
        <f t="shared" si="25"/>
        <v>9786315611360</v>
      </c>
      <c r="I321" s="33" t="str">
        <f t="shared" si="26"/>
        <v>6004538735</v>
      </c>
      <c r="J321" s="34">
        <f t="shared" si="27"/>
        <v>11.98</v>
      </c>
      <c r="K321" s="34" t="str">
        <f t="shared" si="28"/>
        <v>SOUL</v>
      </c>
      <c r="L321" s="35">
        <f t="shared" si="29"/>
        <v>42017</v>
      </c>
      <c r="M321" s="34"/>
    </row>
    <row r="322" spans="1:13" ht="12.75">
      <c r="A322" s="28" t="str">
        <f t="shared" si="24"/>
        <v>Wilson, Charlie</v>
      </c>
      <c r="B322" s="42" t="s">
        <v>160</v>
      </c>
      <c r="C322" s="28" t="s">
        <v>172</v>
      </c>
      <c r="D322" s="37" t="s">
        <v>175</v>
      </c>
      <c r="E322" s="30">
        <v>888750337122</v>
      </c>
      <c r="F322" s="31" t="s">
        <v>627</v>
      </c>
      <c r="G322" s="36" t="s">
        <v>640</v>
      </c>
      <c r="H322" s="33" t="str">
        <f t="shared" si="25"/>
        <v>9786315839634</v>
      </c>
      <c r="I322" s="33" t="str">
        <f t="shared" si="26"/>
        <v>6004561554</v>
      </c>
      <c r="J322" s="34">
        <f t="shared" si="27"/>
        <v>11.98</v>
      </c>
      <c r="K322" s="34" t="str">
        <f t="shared" si="28"/>
        <v>SOUL</v>
      </c>
      <c r="L322" s="35">
        <f t="shared" si="29"/>
        <v>42031</v>
      </c>
      <c r="M322" s="34"/>
    </row>
    <row r="323" spans="1:13" ht="12.75">
      <c r="A323" s="28" t="str">
        <f t="shared" si="24"/>
        <v>Braxton, Tamar</v>
      </c>
      <c r="B323" s="28" t="s">
        <v>143</v>
      </c>
      <c r="C323" s="28" t="s">
        <v>142</v>
      </c>
      <c r="D323" s="37" t="s">
        <v>150</v>
      </c>
      <c r="E323" s="30">
        <v>888751404922</v>
      </c>
      <c r="F323" s="31" t="s">
        <v>627</v>
      </c>
      <c r="G323" s="36" t="s">
        <v>737</v>
      </c>
      <c r="H323" s="33" t="str">
        <f t="shared" si="25"/>
        <v>9786316268983</v>
      </c>
      <c r="I323" s="33" t="str">
        <f t="shared" si="26"/>
        <v>6004604409</v>
      </c>
      <c r="J323" s="34">
        <f t="shared" si="27"/>
        <v>13.98</v>
      </c>
      <c r="K323" s="34" t="str">
        <f t="shared" si="28"/>
        <v>SOUL</v>
      </c>
      <c r="L323" s="35">
        <f t="shared" si="29"/>
        <v>42279</v>
      </c>
      <c r="M323" s="34"/>
    </row>
    <row r="324" spans="1:13" ht="12.75">
      <c r="A324" s="28" t="str">
        <f t="shared" si="24"/>
        <v>Day, Andra</v>
      </c>
      <c r="B324" s="28" t="s">
        <v>144</v>
      </c>
      <c r="C324" s="28" t="s">
        <v>142</v>
      </c>
      <c r="D324" s="37" t="s">
        <v>149</v>
      </c>
      <c r="E324" s="30">
        <v>93624927563</v>
      </c>
      <c r="F324" s="31" t="s">
        <v>627</v>
      </c>
      <c r="G324" s="36" t="s">
        <v>635</v>
      </c>
      <c r="H324" s="33" t="str">
        <f t="shared" si="25"/>
        <v>9786316192400</v>
      </c>
      <c r="I324" s="33" t="str">
        <f t="shared" si="26"/>
        <v>6004596824</v>
      </c>
      <c r="J324" s="34">
        <f t="shared" si="27"/>
        <v>13.99</v>
      </c>
      <c r="K324" s="34" t="str">
        <f t="shared" si="28"/>
        <v>POP</v>
      </c>
      <c r="L324" s="35">
        <f t="shared" si="29"/>
        <v>42244</v>
      </c>
      <c r="M324" s="34"/>
    </row>
    <row r="325" spans="1:13" ht="12.75">
      <c r="A325" s="28" t="str">
        <f t="shared" si="24"/>
        <v>Hiatus Kaiyote</v>
      </c>
      <c r="B325" s="28" t="s">
        <v>145</v>
      </c>
      <c r="C325" s="28" t="s">
        <v>142</v>
      </c>
      <c r="D325" s="37" t="s">
        <v>148</v>
      </c>
      <c r="E325" s="30">
        <v>888750624826</v>
      </c>
      <c r="F325" s="31" t="s">
        <v>627</v>
      </c>
      <c r="G325" s="36" t="s">
        <v>631</v>
      </c>
      <c r="H325" s="33" t="str">
        <f t="shared" si="25"/>
        <v>9786316024947</v>
      </c>
      <c r="I325" s="33" t="str">
        <f t="shared" si="26"/>
        <v>6004580083</v>
      </c>
      <c r="J325" s="34">
        <f t="shared" si="27"/>
        <v>11.98</v>
      </c>
      <c r="K325" s="34" t="str">
        <f t="shared" si="28"/>
        <v>POP</v>
      </c>
      <c r="L325" s="35">
        <f t="shared" si="29"/>
        <v>42128</v>
      </c>
      <c r="M325" s="34"/>
    </row>
    <row r="326" spans="1:13" ht="12.75">
      <c r="A326" s="28" t="str">
        <f t="shared" si="24"/>
        <v>Hiatus Kaiyote</v>
      </c>
      <c r="B326" s="28" t="s">
        <v>145</v>
      </c>
      <c r="C326" s="28" t="s">
        <v>142</v>
      </c>
      <c r="D326" s="37" t="s">
        <v>148</v>
      </c>
      <c r="E326" s="30">
        <v>793018365864</v>
      </c>
      <c r="F326" s="31" t="s">
        <v>690</v>
      </c>
      <c r="G326" s="36" t="s">
        <v>631</v>
      </c>
      <c r="H326" s="33" t="str">
        <f t="shared" si="25"/>
        <v>9786316236623</v>
      </c>
      <c r="I326" s="33" t="str">
        <f t="shared" si="26"/>
        <v>6004601176</v>
      </c>
      <c r="J326" s="34">
        <f t="shared" si="27"/>
        <v>31.98</v>
      </c>
      <c r="K326" s="34" t="str">
        <f t="shared" si="28"/>
        <v>POP</v>
      </c>
      <c r="L326" s="35">
        <f t="shared" si="29"/>
        <v>42279</v>
      </c>
      <c r="M326" s="34">
        <f>VLOOKUP(E326,DATA,16,FALSE)</f>
        <v>23.2</v>
      </c>
    </row>
    <row r="327" spans="1:13" ht="12.75">
      <c r="A327" s="28" t="str">
        <f t="shared" si="24"/>
        <v>Jeremih</v>
      </c>
      <c r="B327" s="28" t="s">
        <v>146</v>
      </c>
      <c r="C327" s="28" t="s">
        <v>142</v>
      </c>
      <c r="D327" s="37" t="s">
        <v>147</v>
      </c>
      <c r="E327" s="30">
        <v>602547419958</v>
      </c>
      <c r="F327" s="31" t="s">
        <v>627</v>
      </c>
      <c r="G327" s="36" t="s">
        <v>715</v>
      </c>
      <c r="H327" s="33" t="str">
        <f t="shared" si="25"/>
        <v>9786316344021</v>
      </c>
      <c r="I327" s="33" t="str">
        <f t="shared" si="26"/>
        <v>6004611911</v>
      </c>
      <c r="J327" s="34">
        <f t="shared" si="27"/>
        <v>19.98</v>
      </c>
      <c r="K327" s="34" t="str">
        <f t="shared" si="28"/>
        <v>SOUL</v>
      </c>
      <c r="L327" s="35">
        <f t="shared" si="29"/>
        <v>42342</v>
      </c>
      <c r="M327" s="34"/>
    </row>
    <row r="328" spans="1:13" s="60" customFormat="1" ht="12.75">
      <c r="A328" s="52" t="str">
        <f t="shared" si="24"/>
        <v>Weeknd</v>
      </c>
      <c r="B328" s="52" t="s">
        <v>3</v>
      </c>
      <c r="C328" s="52" t="s">
        <v>142</v>
      </c>
      <c r="D328" s="61" t="s">
        <v>764</v>
      </c>
      <c r="E328" s="54">
        <v>602547503305</v>
      </c>
      <c r="F328" s="55" t="s">
        <v>627</v>
      </c>
      <c r="G328" s="56" t="s">
        <v>689</v>
      </c>
      <c r="H328" s="57" t="str">
        <f t="shared" si="25"/>
        <v>9786316191298</v>
      </c>
      <c r="I328" s="57" t="str">
        <f t="shared" si="26"/>
        <v>6004596713</v>
      </c>
      <c r="J328" s="58">
        <f t="shared" si="27"/>
        <v>13.98</v>
      </c>
      <c r="K328" s="58" t="str">
        <f t="shared" si="28"/>
        <v>SOUL</v>
      </c>
      <c r="L328" s="59">
        <f t="shared" si="29"/>
        <v>42244</v>
      </c>
      <c r="M328" s="58"/>
    </row>
    <row r="329" spans="1:13" s="60" customFormat="1" ht="12.75">
      <c r="A329" s="52" t="str">
        <f t="shared" si="24"/>
        <v>Weeknd</v>
      </c>
      <c r="B329" s="52" t="s">
        <v>3</v>
      </c>
      <c r="C329" s="52" t="s">
        <v>142</v>
      </c>
      <c r="D329" s="61" t="s">
        <v>764</v>
      </c>
      <c r="E329" s="54">
        <v>602547503367</v>
      </c>
      <c r="F329" s="55" t="s">
        <v>690</v>
      </c>
      <c r="G329" s="56" t="s">
        <v>689</v>
      </c>
      <c r="H329" s="57" t="str">
        <f t="shared" si="25"/>
        <v>9786316335111</v>
      </c>
      <c r="I329" s="57" t="str">
        <f t="shared" si="26"/>
        <v>6004611020</v>
      </c>
      <c r="J329" s="58">
        <f t="shared" si="27"/>
        <v>45.980000000000004</v>
      </c>
      <c r="K329" s="58" t="str">
        <f t="shared" si="28"/>
        <v>SOUL</v>
      </c>
      <c r="L329" s="59">
        <f t="shared" si="29"/>
        <v>42349</v>
      </c>
      <c r="M329" s="58">
        <f>VLOOKUP(E329,DATA,16,FALSE)</f>
        <v>33.33</v>
      </c>
    </row>
    <row r="330" spans="1:13" s="60" customFormat="1" ht="12.75">
      <c r="A330" s="52" t="str">
        <f t="shared" si="24"/>
        <v>D'Angelo</v>
      </c>
      <c r="B330" s="52" t="s">
        <v>27</v>
      </c>
      <c r="C330" s="52" t="s">
        <v>162</v>
      </c>
      <c r="D330" s="61" t="s">
        <v>29</v>
      </c>
      <c r="E330" s="54">
        <v>888750565525</v>
      </c>
      <c r="F330" s="55" t="s">
        <v>627</v>
      </c>
      <c r="G330" s="56" t="s">
        <v>640</v>
      </c>
      <c r="H330" s="57" t="str">
        <f t="shared" si="25"/>
        <v>9786315830631</v>
      </c>
      <c r="I330" s="57" t="str">
        <f t="shared" si="26"/>
        <v>6004560654</v>
      </c>
      <c r="J330" s="58">
        <f t="shared" si="27"/>
        <v>11.98</v>
      </c>
      <c r="K330" s="58" t="str">
        <f t="shared" si="28"/>
        <v>SOUL</v>
      </c>
      <c r="L330" s="59">
        <f t="shared" si="29"/>
        <v>41988</v>
      </c>
      <c r="M330" s="58"/>
    </row>
    <row r="331" spans="1:13" s="60" customFormat="1" ht="12.75">
      <c r="A331" s="52" t="str">
        <f t="shared" si="24"/>
        <v>D'Angelo</v>
      </c>
      <c r="B331" s="52" t="s">
        <v>27</v>
      </c>
      <c r="C331" s="52" t="s">
        <v>162</v>
      </c>
      <c r="D331" s="61" t="s">
        <v>29</v>
      </c>
      <c r="E331" s="54">
        <v>888750565518</v>
      </c>
      <c r="F331" s="55" t="s">
        <v>690</v>
      </c>
      <c r="G331" s="56" t="s">
        <v>640</v>
      </c>
      <c r="H331" s="57" t="str">
        <f t="shared" si="25"/>
        <v>9786315845260</v>
      </c>
      <c r="I331" s="57" t="str">
        <f t="shared" si="26"/>
        <v>6004562117</v>
      </c>
      <c r="J331" s="58">
        <f t="shared" si="27"/>
        <v>25.98</v>
      </c>
      <c r="K331" s="58" t="str">
        <f t="shared" si="28"/>
        <v>SOUL</v>
      </c>
      <c r="L331" s="59">
        <f t="shared" si="29"/>
        <v>42073</v>
      </c>
      <c r="M331" s="58">
        <f>VLOOKUP(E331,DATA,16,FALSE)</f>
        <v>18.56</v>
      </c>
    </row>
    <row r="332" spans="1:13" ht="12.75">
      <c r="A332" s="28" t="str">
        <f t="shared" si="24"/>
        <v>Miguel</v>
      </c>
      <c r="B332" s="28" t="s">
        <v>163</v>
      </c>
      <c r="C332" s="28" t="s">
        <v>162</v>
      </c>
      <c r="D332" s="37" t="s">
        <v>164</v>
      </c>
      <c r="E332" s="30">
        <v>888751024328</v>
      </c>
      <c r="F332" s="31" t="s">
        <v>627</v>
      </c>
      <c r="G332" s="36" t="s">
        <v>640</v>
      </c>
      <c r="H332" s="33" t="str">
        <f t="shared" si="25"/>
        <v>9786316114372</v>
      </c>
      <c r="I332" s="33" t="str">
        <f t="shared" si="26"/>
        <v>6004589021</v>
      </c>
      <c r="J332" s="34">
        <f t="shared" si="27"/>
        <v>11.98</v>
      </c>
      <c r="K332" s="34" t="str">
        <f t="shared" si="28"/>
        <v>SOUL</v>
      </c>
      <c r="L332" s="35">
        <f t="shared" si="29"/>
        <v>42184</v>
      </c>
      <c r="M332" s="34"/>
    </row>
    <row r="333" spans="1:13" ht="12.75">
      <c r="A333" s="28" t="str">
        <f aca="true" t="shared" si="30" ref="A333:A396">VLOOKUP(E333,DATA,2,FALSE)</f>
        <v>Miguel</v>
      </c>
      <c r="B333" s="28" t="s">
        <v>163</v>
      </c>
      <c r="C333" s="28" t="s">
        <v>162</v>
      </c>
      <c r="D333" s="37" t="s">
        <v>164</v>
      </c>
      <c r="E333" s="30">
        <v>888751029910</v>
      </c>
      <c r="F333" s="31" t="s">
        <v>690</v>
      </c>
      <c r="G333" s="36" t="s">
        <v>640</v>
      </c>
      <c r="H333" s="33" t="str">
        <f aca="true" t="shared" si="31" ref="H333:H396">VLOOKUP(E333,DATA,5,FALSE)</f>
        <v>9786316236692</v>
      </c>
      <c r="I333" s="33" t="str">
        <f aca="true" t="shared" si="32" ref="I333:I396">VLOOKUP(E333,DATA,6,FALSE)</f>
        <v>6004601183</v>
      </c>
      <c r="J333" s="34">
        <f aca="true" t="shared" si="33" ref="J333:J396">VLOOKUP(E333,DATA,7,FALSE)</f>
        <v>26.98</v>
      </c>
      <c r="K333" s="34" t="str">
        <f aca="true" t="shared" si="34" ref="K333:K396">VLOOKUP(E333,DATA,8,FALSE)</f>
        <v>SOUL</v>
      </c>
      <c r="L333" s="35">
        <f aca="true" t="shared" si="35" ref="L333:L396">VLOOKUP(E333,DATA,9,FALSE)</f>
        <v>42272</v>
      </c>
      <c r="M333" s="34">
        <f>VLOOKUP(E333,DATA,16,FALSE)</f>
        <v>19.330000000000002</v>
      </c>
    </row>
    <row r="334" spans="1:13" ht="12.75">
      <c r="A334" s="28" t="str">
        <f t="shared" si="30"/>
        <v>Sullivan, Jazmine</v>
      </c>
      <c r="B334" s="28" t="s">
        <v>156</v>
      </c>
      <c r="C334" s="28" t="s">
        <v>162</v>
      </c>
      <c r="D334" s="37" t="s">
        <v>157</v>
      </c>
      <c r="E334" s="30">
        <v>888430603523</v>
      </c>
      <c r="F334" s="31" t="s">
        <v>627</v>
      </c>
      <c r="G334" s="36" t="s">
        <v>640</v>
      </c>
      <c r="H334" s="33" t="str">
        <f t="shared" si="31"/>
        <v>9786315611360</v>
      </c>
      <c r="I334" s="33" t="str">
        <f t="shared" si="32"/>
        <v>6004538735</v>
      </c>
      <c r="J334" s="34">
        <f t="shared" si="33"/>
        <v>11.98</v>
      </c>
      <c r="K334" s="34" t="str">
        <f t="shared" si="34"/>
        <v>SOUL</v>
      </c>
      <c r="L334" s="35">
        <f t="shared" si="35"/>
        <v>42017</v>
      </c>
      <c r="M334" s="34"/>
    </row>
    <row r="335" spans="1:13" ht="12.75">
      <c r="A335" s="28" t="str">
        <f t="shared" si="30"/>
        <v>Tyrese</v>
      </c>
      <c r="B335" s="28" t="s">
        <v>158</v>
      </c>
      <c r="C335" s="28" t="s">
        <v>162</v>
      </c>
      <c r="D335" s="37" t="s">
        <v>159</v>
      </c>
      <c r="E335" s="30">
        <v>804879535041</v>
      </c>
      <c r="F335" s="31" t="s">
        <v>627</v>
      </c>
      <c r="G335" s="32" t="s">
        <v>795</v>
      </c>
      <c r="H335" s="33" t="str">
        <f t="shared" si="31"/>
        <v>9786316117069</v>
      </c>
      <c r="I335" s="33" t="str">
        <f t="shared" si="32"/>
        <v>6004589290</v>
      </c>
      <c r="J335" s="34">
        <f t="shared" si="33"/>
        <v>11.98</v>
      </c>
      <c r="K335" s="34" t="str">
        <f t="shared" si="34"/>
        <v>SOUL</v>
      </c>
      <c r="L335" s="35">
        <f t="shared" si="35"/>
        <v>42195</v>
      </c>
      <c r="M335" s="34"/>
    </row>
    <row r="336" spans="1:13" ht="12.75">
      <c r="A336" s="28" t="str">
        <f t="shared" si="30"/>
        <v>Weeknd</v>
      </c>
      <c r="B336" s="28" t="s">
        <v>3</v>
      </c>
      <c r="C336" s="28" t="s">
        <v>162</v>
      </c>
      <c r="D336" s="37" t="s">
        <v>764</v>
      </c>
      <c r="E336" s="30">
        <v>602547503305</v>
      </c>
      <c r="F336" s="31" t="s">
        <v>627</v>
      </c>
      <c r="G336" s="36" t="s">
        <v>689</v>
      </c>
      <c r="H336" s="33" t="str">
        <f t="shared" si="31"/>
        <v>9786316191298</v>
      </c>
      <c r="I336" s="33" t="str">
        <f t="shared" si="32"/>
        <v>6004596713</v>
      </c>
      <c r="J336" s="34">
        <f t="shared" si="33"/>
        <v>13.98</v>
      </c>
      <c r="K336" s="34" t="str">
        <f t="shared" si="34"/>
        <v>SOUL</v>
      </c>
      <c r="L336" s="35">
        <f t="shared" si="35"/>
        <v>42244</v>
      </c>
      <c r="M336" s="34"/>
    </row>
    <row r="337" spans="1:13" ht="12.75">
      <c r="A337" s="28" t="str">
        <f t="shared" si="30"/>
        <v>Weeknd</v>
      </c>
      <c r="B337" s="28" t="s">
        <v>3</v>
      </c>
      <c r="C337" s="28" t="s">
        <v>162</v>
      </c>
      <c r="D337" s="37" t="s">
        <v>764</v>
      </c>
      <c r="E337" s="30">
        <v>602547503367</v>
      </c>
      <c r="F337" s="31" t="s">
        <v>690</v>
      </c>
      <c r="G337" s="36" t="s">
        <v>689</v>
      </c>
      <c r="H337" s="33" t="str">
        <f t="shared" si="31"/>
        <v>9786316335111</v>
      </c>
      <c r="I337" s="33" t="str">
        <f t="shared" si="32"/>
        <v>6004611020</v>
      </c>
      <c r="J337" s="34">
        <f t="shared" si="33"/>
        <v>45.980000000000004</v>
      </c>
      <c r="K337" s="34" t="str">
        <f t="shared" si="34"/>
        <v>SOUL</v>
      </c>
      <c r="L337" s="35">
        <f t="shared" si="35"/>
        <v>42349</v>
      </c>
      <c r="M337" s="34">
        <f>VLOOKUP(E337,DATA,16,FALSE)</f>
        <v>33.33</v>
      </c>
    </row>
    <row r="338" spans="1:13" ht="12.75">
      <c r="A338" s="28" t="str">
        <f t="shared" si="30"/>
        <v>Cole, J.</v>
      </c>
      <c r="B338" s="28" t="s">
        <v>16</v>
      </c>
      <c r="C338" s="28" t="s">
        <v>198</v>
      </c>
      <c r="D338" s="37" t="s">
        <v>199</v>
      </c>
      <c r="E338" s="30">
        <v>888750441126</v>
      </c>
      <c r="F338" s="31" t="s">
        <v>627</v>
      </c>
      <c r="G338" s="36" t="s">
        <v>654</v>
      </c>
      <c r="H338" s="33" t="str">
        <f t="shared" si="31"/>
        <v>9786315800658</v>
      </c>
      <c r="I338" s="33" t="str">
        <f t="shared" si="32"/>
        <v>6004557656</v>
      </c>
      <c r="J338" s="34">
        <f t="shared" si="33"/>
        <v>11.98</v>
      </c>
      <c r="K338" s="34" t="str">
        <f t="shared" si="34"/>
        <v>RAP</v>
      </c>
      <c r="L338" s="35">
        <f t="shared" si="35"/>
        <v>41982</v>
      </c>
      <c r="M338" s="34"/>
    </row>
    <row r="339" spans="1:13" ht="12.75">
      <c r="A339" s="28" t="str">
        <f t="shared" si="30"/>
        <v>Cole, J.</v>
      </c>
      <c r="B339" s="28" t="s">
        <v>16</v>
      </c>
      <c r="C339" s="28" t="s">
        <v>198</v>
      </c>
      <c r="D339" s="37" t="s">
        <v>199</v>
      </c>
      <c r="E339" s="30">
        <v>888750569813</v>
      </c>
      <c r="F339" s="31" t="s">
        <v>690</v>
      </c>
      <c r="G339" s="36" t="s">
        <v>654</v>
      </c>
      <c r="H339" s="33" t="str">
        <f t="shared" si="31"/>
        <v>9786315858253</v>
      </c>
      <c r="I339" s="33" t="str">
        <f t="shared" si="32"/>
        <v>6004563416</v>
      </c>
      <c r="J339" s="34">
        <f t="shared" si="33"/>
        <v>24.98</v>
      </c>
      <c r="K339" s="34" t="str">
        <f t="shared" si="34"/>
        <v>RAP</v>
      </c>
      <c r="L339" s="35">
        <f t="shared" si="35"/>
        <v>42080</v>
      </c>
      <c r="M339" s="34">
        <f>VLOOKUP(E339,DATA,16,FALSE)</f>
        <v>19.330000000000002</v>
      </c>
    </row>
    <row r="340" spans="1:13" ht="12.75">
      <c r="A340" s="28" t="str">
        <f t="shared" si="30"/>
        <v>Dr. Dre</v>
      </c>
      <c r="B340" s="28" t="s">
        <v>201</v>
      </c>
      <c r="C340" s="28" t="s">
        <v>198</v>
      </c>
      <c r="D340" s="37" t="s">
        <v>202</v>
      </c>
      <c r="E340" s="30">
        <v>602547536341</v>
      </c>
      <c r="F340" s="31" t="s">
        <v>627</v>
      </c>
      <c r="G340" s="36" t="s">
        <v>685</v>
      </c>
      <c r="H340" s="33" t="str">
        <f t="shared" si="31"/>
        <v>9786316209016</v>
      </c>
      <c r="I340" s="33" t="str">
        <f t="shared" si="32"/>
        <v>6004598485</v>
      </c>
      <c r="J340" s="34">
        <f t="shared" si="33"/>
        <v>13.98</v>
      </c>
      <c r="K340" s="34" t="str">
        <f t="shared" si="34"/>
        <v>RAP</v>
      </c>
      <c r="L340" s="35">
        <f t="shared" si="35"/>
        <v>42237</v>
      </c>
      <c r="M340" s="34"/>
    </row>
    <row r="341" spans="1:13" ht="12.75">
      <c r="A341" s="28" t="str">
        <f t="shared" si="30"/>
        <v>Dr. Dre</v>
      </c>
      <c r="B341" s="28" t="s">
        <v>201</v>
      </c>
      <c r="C341" s="28" t="s">
        <v>198</v>
      </c>
      <c r="D341" s="37" t="s">
        <v>202</v>
      </c>
      <c r="E341" s="30">
        <v>602547545190</v>
      </c>
      <c r="F341" s="31" t="s">
        <v>690</v>
      </c>
      <c r="G341" s="36" t="s">
        <v>685</v>
      </c>
      <c r="H341" s="33" t="str">
        <f t="shared" si="31"/>
        <v>9786316324740</v>
      </c>
      <c r="I341" s="33" t="str">
        <f t="shared" si="32"/>
        <v>6004609983</v>
      </c>
      <c r="J341" s="34">
        <f t="shared" si="33"/>
        <v>45.980000000000004</v>
      </c>
      <c r="K341" s="34" t="str">
        <f t="shared" si="34"/>
        <v>RAP</v>
      </c>
      <c r="L341" s="35">
        <f t="shared" si="35"/>
        <v>42328</v>
      </c>
      <c r="M341" s="34">
        <f>VLOOKUP(E341,DATA,16,FALSE)</f>
        <v>33.33</v>
      </c>
    </row>
    <row r="342" spans="1:13" ht="12.75">
      <c r="A342" s="28" t="str">
        <f t="shared" si="30"/>
        <v>Drake</v>
      </c>
      <c r="B342" s="28" t="s">
        <v>13</v>
      </c>
      <c r="C342" s="28" t="s">
        <v>198</v>
      </c>
      <c r="D342" s="37" t="s">
        <v>200</v>
      </c>
      <c r="E342" s="30">
        <v>602547288790</v>
      </c>
      <c r="F342" s="31" t="s">
        <v>627</v>
      </c>
      <c r="G342" s="36" t="s">
        <v>686</v>
      </c>
      <c r="H342" s="33" t="str">
        <f t="shared" si="31"/>
        <v>9786316006660</v>
      </c>
      <c r="I342" s="33" t="str">
        <f t="shared" si="32"/>
        <v>6004578255</v>
      </c>
      <c r="J342" s="34">
        <f t="shared" si="33"/>
        <v>13.98</v>
      </c>
      <c r="K342" s="34" t="str">
        <f t="shared" si="34"/>
        <v>RAP</v>
      </c>
      <c r="L342" s="35">
        <f t="shared" si="35"/>
        <v>42115</v>
      </c>
      <c r="M342" s="34"/>
    </row>
    <row r="343" spans="1:13" s="60" customFormat="1" ht="12.75">
      <c r="A343" s="52" t="str">
        <f t="shared" si="30"/>
        <v>Lamar, Kendrick</v>
      </c>
      <c r="B343" s="52" t="s">
        <v>35</v>
      </c>
      <c r="C343" s="52" t="s">
        <v>198</v>
      </c>
      <c r="D343" s="61" t="s">
        <v>36</v>
      </c>
      <c r="E343" s="54">
        <v>602547270917</v>
      </c>
      <c r="F343" s="55" t="s">
        <v>627</v>
      </c>
      <c r="G343" s="56" t="s">
        <v>685</v>
      </c>
      <c r="H343" s="57" t="str">
        <f t="shared" si="31"/>
        <v>9786315961120</v>
      </c>
      <c r="I343" s="57" t="str">
        <f t="shared" si="32"/>
        <v>6004573701</v>
      </c>
      <c r="J343" s="58">
        <f t="shared" si="33"/>
        <v>19.98</v>
      </c>
      <c r="K343" s="58" t="str">
        <f t="shared" si="34"/>
        <v>RAP</v>
      </c>
      <c r="L343" s="59">
        <f t="shared" si="35"/>
        <v>42081</v>
      </c>
      <c r="M343" s="58"/>
    </row>
    <row r="344" spans="1:13" s="60" customFormat="1" ht="12.75">
      <c r="A344" s="52" t="str">
        <f t="shared" si="30"/>
        <v>Lamar, Kendrick</v>
      </c>
      <c r="B344" s="52" t="s">
        <v>35</v>
      </c>
      <c r="C344" s="52" t="s">
        <v>198</v>
      </c>
      <c r="D344" s="61" t="s">
        <v>36</v>
      </c>
      <c r="E344" s="54">
        <v>602547311009</v>
      </c>
      <c r="F344" s="55" t="s">
        <v>690</v>
      </c>
      <c r="G344" s="56" t="s">
        <v>685</v>
      </c>
      <c r="H344" s="57" t="str">
        <f t="shared" si="31"/>
        <v>9786316266729</v>
      </c>
      <c r="I344" s="57" t="str">
        <f t="shared" si="32"/>
        <v>6004604183</v>
      </c>
      <c r="J344" s="58">
        <f t="shared" si="33"/>
        <v>29.98</v>
      </c>
      <c r="K344" s="58" t="str">
        <f t="shared" si="34"/>
        <v>RAP</v>
      </c>
      <c r="L344" s="59">
        <f t="shared" si="35"/>
        <v>42300</v>
      </c>
      <c r="M344" s="58">
        <f>VLOOKUP(E344,DATA,16,FALSE)</f>
        <v>20.71</v>
      </c>
    </row>
    <row r="345" spans="1:13" ht="12.75">
      <c r="A345" s="28" t="str">
        <f t="shared" si="30"/>
        <v>Minaj, Nicki</v>
      </c>
      <c r="B345" s="28" t="s">
        <v>2</v>
      </c>
      <c r="C345" s="28" t="s">
        <v>198</v>
      </c>
      <c r="D345" s="37" t="s">
        <v>4</v>
      </c>
      <c r="E345" s="30">
        <v>602547087874</v>
      </c>
      <c r="F345" s="31" t="s">
        <v>627</v>
      </c>
      <c r="G345" s="36" t="s">
        <v>686</v>
      </c>
      <c r="H345" s="33" t="str">
        <f t="shared" si="31"/>
        <v>9786315797316</v>
      </c>
      <c r="I345" s="33" t="str">
        <f t="shared" si="32"/>
        <v>6004557322</v>
      </c>
      <c r="J345" s="34">
        <f t="shared" si="33"/>
        <v>13.98</v>
      </c>
      <c r="K345" s="34" t="str">
        <f t="shared" si="34"/>
        <v>RAP</v>
      </c>
      <c r="L345" s="35">
        <f t="shared" si="35"/>
        <v>41988</v>
      </c>
      <c r="M345" s="34"/>
    </row>
    <row r="346" spans="1:13" ht="12.75">
      <c r="A346" s="28" t="str">
        <f t="shared" si="30"/>
        <v>Cole, J.</v>
      </c>
      <c r="B346" s="28" t="s">
        <v>16</v>
      </c>
      <c r="C346" s="28" t="s">
        <v>177</v>
      </c>
      <c r="D346" s="37" t="s">
        <v>179</v>
      </c>
      <c r="E346" s="30">
        <v>888750441126</v>
      </c>
      <c r="F346" s="31" t="s">
        <v>627</v>
      </c>
      <c r="G346" s="36" t="s">
        <v>654</v>
      </c>
      <c r="H346" s="33" t="str">
        <f t="shared" si="31"/>
        <v>9786315800658</v>
      </c>
      <c r="I346" s="33" t="str">
        <f t="shared" si="32"/>
        <v>6004557656</v>
      </c>
      <c r="J346" s="34">
        <f t="shared" si="33"/>
        <v>11.98</v>
      </c>
      <c r="K346" s="34" t="str">
        <f t="shared" si="34"/>
        <v>RAP</v>
      </c>
      <c r="L346" s="35">
        <f t="shared" si="35"/>
        <v>41982</v>
      </c>
      <c r="M346" s="34"/>
    </row>
    <row r="347" spans="1:13" ht="12.75">
      <c r="A347" s="28" t="str">
        <f t="shared" si="30"/>
        <v>Cole, J.</v>
      </c>
      <c r="B347" s="28" t="s">
        <v>16</v>
      </c>
      <c r="C347" s="28" t="s">
        <v>177</v>
      </c>
      <c r="D347" s="37" t="s">
        <v>179</v>
      </c>
      <c r="E347" s="30">
        <v>888750569813</v>
      </c>
      <c r="F347" s="31" t="s">
        <v>690</v>
      </c>
      <c r="G347" s="36" t="s">
        <v>654</v>
      </c>
      <c r="H347" s="33" t="str">
        <f t="shared" si="31"/>
        <v>9786315858253</v>
      </c>
      <c r="I347" s="33" t="str">
        <f t="shared" si="32"/>
        <v>6004563416</v>
      </c>
      <c r="J347" s="34">
        <f t="shared" si="33"/>
        <v>24.98</v>
      </c>
      <c r="K347" s="34" t="str">
        <f t="shared" si="34"/>
        <v>RAP</v>
      </c>
      <c r="L347" s="35">
        <f t="shared" si="35"/>
        <v>42080</v>
      </c>
      <c r="M347" s="34">
        <f>VLOOKUP(E347,DATA,16,FALSE)</f>
        <v>19.330000000000002</v>
      </c>
    </row>
    <row r="348" spans="1:13" ht="12.75">
      <c r="A348" s="28" t="str">
        <f t="shared" si="30"/>
        <v>Drake</v>
      </c>
      <c r="B348" s="28" t="s">
        <v>13</v>
      </c>
      <c r="C348" s="28" t="s">
        <v>177</v>
      </c>
      <c r="D348" s="37" t="s">
        <v>180</v>
      </c>
      <c r="E348" s="30">
        <v>602547288790</v>
      </c>
      <c r="F348" s="31" t="s">
        <v>627</v>
      </c>
      <c r="G348" s="32" t="s">
        <v>795</v>
      </c>
      <c r="H348" s="33" t="str">
        <f t="shared" si="31"/>
        <v>9786316006660</v>
      </c>
      <c r="I348" s="33" t="str">
        <f t="shared" si="32"/>
        <v>6004578255</v>
      </c>
      <c r="J348" s="34">
        <f t="shared" si="33"/>
        <v>13.98</v>
      </c>
      <c r="K348" s="34" t="str">
        <f t="shared" si="34"/>
        <v>RAP</v>
      </c>
      <c r="L348" s="35">
        <f t="shared" si="35"/>
        <v>42115</v>
      </c>
      <c r="M348" s="34"/>
    </row>
    <row r="349" spans="1:13" ht="12.75">
      <c r="A349" s="28" t="str">
        <f t="shared" si="30"/>
        <v>Fetty Wap</v>
      </c>
      <c r="B349" s="28" t="s">
        <v>1</v>
      </c>
      <c r="C349" s="28" t="s">
        <v>177</v>
      </c>
      <c r="D349" s="37" t="s">
        <v>181</v>
      </c>
      <c r="E349" s="30">
        <v>814908020226</v>
      </c>
      <c r="F349" s="31" t="s">
        <v>627</v>
      </c>
      <c r="G349" s="36" t="s">
        <v>698</v>
      </c>
      <c r="H349" s="33" t="str">
        <f t="shared" si="31"/>
        <v>9786316232113</v>
      </c>
      <c r="I349" s="33" t="str">
        <f t="shared" si="32"/>
        <v>6004600725</v>
      </c>
      <c r="J349" s="34">
        <f t="shared" si="33"/>
        <v>18.98</v>
      </c>
      <c r="K349" s="34" t="str">
        <f t="shared" si="34"/>
        <v>RAP</v>
      </c>
      <c r="L349" s="35">
        <f t="shared" si="35"/>
        <v>42272</v>
      </c>
      <c r="M349" s="34"/>
    </row>
    <row r="350" spans="1:13" s="60" customFormat="1" ht="12.75">
      <c r="A350" s="52" t="str">
        <f t="shared" si="30"/>
        <v>Lamar, Kendrick</v>
      </c>
      <c r="B350" s="52" t="s">
        <v>35</v>
      </c>
      <c r="C350" s="52" t="s">
        <v>177</v>
      </c>
      <c r="D350" s="61" t="s">
        <v>40</v>
      </c>
      <c r="E350" s="54">
        <v>602547270917</v>
      </c>
      <c r="F350" s="55" t="s">
        <v>627</v>
      </c>
      <c r="G350" s="56" t="s">
        <v>685</v>
      </c>
      <c r="H350" s="57" t="str">
        <f t="shared" si="31"/>
        <v>9786315961120</v>
      </c>
      <c r="I350" s="57" t="str">
        <f t="shared" si="32"/>
        <v>6004573701</v>
      </c>
      <c r="J350" s="58">
        <f t="shared" si="33"/>
        <v>19.98</v>
      </c>
      <c r="K350" s="58" t="str">
        <f t="shared" si="34"/>
        <v>RAP</v>
      </c>
      <c r="L350" s="59">
        <f t="shared" si="35"/>
        <v>42081</v>
      </c>
      <c r="M350" s="58"/>
    </row>
    <row r="351" spans="1:13" s="60" customFormat="1" ht="12.75">
      <c r="A351" s="52" t="str">
        <f t="shared" si="30"/>
        <v>Lamar, Kendrick</v>
      </c>
      <c r="B351" s="52" t="s">
        <v>35</v>
      </c>
      <c r="C351" s="52" t="s">
        <v>177</v>
      </c>
      <c r="D351" s="61" t="s">
        <v>40</v>
      </c>
      <c r="E351" s="54">
        <v>602547311009</v>
      </c>
      <c r="F351" s="55" t="s">
        <v>690</v>
      </c>
      <c r="G351" s="56" t="s">
        <v>685</v>
      </c>
      <c r="H351" s="57" t="str">
        <f t="shared" si="31"/>
        <v>9786316266729</v>
      </c>
      <c r="I351" s="57" t="str">
        <f t="shared" si="32"/>
        <v>6004604183</v>
      </c>
      <c r="J351" s="58">
        <f t="shared" si="33"/>
        <v>29.98</v>
      </c>
      <c r="K351" s="58" t="str">
        <f t="shared" si="34"/>
        <v>RAP</v>
      </c>
      <c r="L351" s="59">
        <f t="shared" si="35"/>
        <v>42300</v>
      </c>
      <c r="M351" s="58">
        <f>VLOOKUP(E351,DATA,16,FALSE)</f>
        <v>20.71</v>
      </c>
    </row>
    <row r="352" spans="1:13" ht="12.75">
      <c r="A352" s="28" t="str">
        <f t="shared" si="30"/>
        <v>Minaj, Nicki</v>
      </c>
      <c r="B352" s="28" t="s">
        <v>178</v>
      </c>
      <c r="C352" s="28" t="s">
        <v>177</v>
      </c>
      <c r="D352" s="37" t="s">
        <v>182</v>
      </c>
      <c r="E352" s="30">
        <v>602547087874</v>
      </c>
      <c r="F352" s="31" t="s">
        <v>627</v>
      </c>
      <c r="G352" s="36" t="s">
        <v>686</v>
      </c>
      <c r="H352" s="33" t="str">
        <f t="shared" si="31"/>
        <v>9786315797316</v>
      </c>
      <c r="I352" s="33" t="str">
        <f t="shared" si="32"/>
        <v>6004557322</v>
      </c>
      <c r="J352" s="34">
        <f t="shared" si="33"/>
        <v>13.98</v>
      </c>
      <c r="K352" s="34" t="str">
        <f t="shared" si="34"/>
        <v>RAP</v>
      </c>
      <c r="L352" s="35">
        <f t="shared" si="35"/>
        <v>41988</v>
      </c>
      <c r="M352" s="34"/>
    </row>
    <row r="353" spans="1:13" ht="12.75">
      <c r="A353" s="28" t="e">
        <f t="shared" si="30"/>
        <v>#N/A</v>
      </c>
      <c r="B353" s="28" t="s">
        <v>184</v>
      </c>
      <c r="C353" s="28" t="s">
        <v>177</v>
      </c>
      <c r="D353" s="37" t="s">
        <v>183</v>
      </c>
      <c r="E353" s="30" t="s">
        <v>626</v>
      </c>
      <c r="F353" s="31" t="s">
        <v>626</v>
      </c>
      <c r="G353" s="32" t="s">
        <v>626</v>
      </c>
      <c r="H353" s="33" t="e">
        <f t="shared" si="31"/>
        <v>#N/A</v>
      </c>
      <c r="I353" s="33" t="e">
        <f t="shared" si="32"/>
        <v>#N/A</v>
      </c>
      <c r="J353" s="34" t="e">
        <f t="shared" si="33"/>
        <v>#N/A</v>
      </c>
      <c r="K353" s="34" t="e">
        <f t="shared" si="34"/>
        <v>#N/A</v>
      </c>
      <c r="L353" s="35" t="e">
        <f t="shared" si="35"/>
        <v>#N/A</v>
      </c>
      <c r="M353" s="34"/>
    </row>
    <row r="354" spans="1:13" ht="12.75">
      <c r="A354" s="28" t="str">
        <f t="shared" si="30"/>
        <v>Drake</v>
      </c>
      <c r="B354" s="28" t="s">
        <v>13</v>
      </c>
      <c r="C354" s="28" t="s">
        <v>196</v>
      </c>
      <c r="D354" s="37" t="s">
        <v>195</v>
      </c>
      <c r="E354" s="30">
        <v>602547288790</v>
      </c>
      <c r="F354" s="31" t="s">
        <v>627</v>
      </c>
      <c r="G354" s="36" t="s">
        <v>686</v>
      </c>
      <c r="H354" s="33" t="str">
        <f t="shared" si="31"/>
        <v>9786316006660</v>
      </c>
      <c r="I354" s="33" t="str">
        <f t="shared" si="32"/>
        <v>6004578255</v>
      </c>
      <c r="J354" s="34">
        <f t="shared" si="33"/>
        <v>13.98</v>
      </c>
      <c r="K354" s="34" t="str">
        <f t="shared" si="34"/>
        <v>RAP</v>
      </c>
      <c r="L354" s="35">
        <f t="shared" si="35"/>
        <v>42115</v>
      </c>
      <c r="M354" s="34"/>
    </row>
    <row r="355" spans="1:13" ht="12.75">
      <c r="A355" s="28" t="str">
        <f t="shared" si="30"/>
        <v>Fetty Wap</v>
      </c>
      <c r="B355" s="28" t="s">
        <v>1</v>
      </c>
      <c r="C355" s="28" t="s">
        <v>196</v>
      </c>
      <c r="D355" s="37" t="s">
        <v>181</v>
      </c>
      <c r="E355" s="30">
        <v>814908020226</v>
      </c>
      <c r="F355" s="31" t="s">
        <v>627</v>
      </c>
      <c r="G355" s="36" t="s">
        <v>698</v>
      </c>
      <c r="H355" s="33" t="str">
        <f t="shared" si="31"/>
        <v>9786316232113</v>
      </c>
      <c r="I355" s="33" t="str">
        <f t="shared" si="32"/>
        <v>6004600725</v>
      </c>
      <c r="J355" s="34">
        <f t="shared" si="33"/>
        <v>18.98</v>
      </c>
      <c r="K355" s="34" t="str">
        <f t="shared" si="34"/>
        <v>RAP</v>
      </c>
      <c r="L355" s="35">
        <f t="shared" si="35"/>
        <v>42272</v>
      </c>
      <c r="M355" s="34"/>
    </row>
    <row r="356" spans="1:13" s="60" customFormat="1" ht="12.75">
      <c r="A356" s="52" t="str">
        <f t="shared" si="30"/>
        <v>Lamar, Kendrick</v>
      </c>
      <c r="B356" s="52" t="s">
        <v>35</v>
      </c>
      <c r="C356" s="52" t="s">
        <v>196</v>
      </c>
      <c r="D356" s="61" t="s">
        <v>40</v>
      </c>
      <c r="E356" s="54">
        <v>602547270917</v>
      </c>
      <c r="F356" s="55" t="s">
        <v>627</v>
      </c>
      <c r="G356" s="56" t="s">
        <v>685</v>
      </c>
      <c r="H356" s="57" t="str">
        <f t="shared" si="31"/>
        <v>9786315961120</v>
      </c>
      <c r="I356" s="57" t="str">
        <f t="shared" si="32"/>
        <v>6004573701</v>
      </c>
      <c r="J356" s="58">
        <f t="shared" si="33"/>
        <v>19.98</v>
      </c>
      <c r="K356" s="58" t="str">
        <f t="shared" si="34"/>
        <v>RAP</v>
      </c>
      <c r="L356" s="59">
        <f t="shared" si="35"/>
        <v>42081</v>
      </c>
      <c r="M356" s="58"/>
    </row>
    <row r="357" spans="1:13" s="60" customFormat="1" ht="12.75">
      <c r="A357" s="52" t="str">
        <f t="shared" si="30"/>
        <v>Lamar, Kendrick</v>
      </c>
      <c r="B357" s="52" t="s">
        <v>35</v>
      </c>
      <c r="C357" s="52" t="s">
        <v>196</v>
      </c>
      <c r="D357" s="61" t="s">
        <v>40</v>
      </c>
      <c r="E357" s="54">
        <v>602547311009</v>
      </c>
      <c r="F357" s="55" t="s">
        <v>690</v>
      </c>
      <c r="G357" s="56" t="s">
        <v>685</v>
      </c>
      <c r="H357" s="57" t="str">
        <f t="shared" si="31"/>
        <v>9786316266729</v>
      </c>
      <c r="I357" s="57" t="str">
        <f t="shared" si="32"/>
        <v>6004604183</v>
      </c>
      <c r="J357" s="58">
        <f t="shared" si="33"/>
        <v>29.98</v>
      </c>
      <c r="K357" s="58" t="str">
        <f t="shared" si="34"/>
        <v>RAP</v>
      </c>
      <c r="L357" s="59">
        <f t="shared" si="35"/>
        <v>42300</v>
      </c>
      <c r="M357" s="58">
        <f>VLOOKUP(E357,DATA,16,FALSE)</f>
        <v>20.71</v>
      </c>
    </row>
    <row r="358" spans="1:13" ht="12.75">
      <c r="A358" s="28" t="e">
        <f t="shared" si="30"/>
        <v>#N/A</v>
      </c>
      <c r="B358" s="28" t="s">
        <v>197</v>
      </c>
      <c r="C358" s="28" t="s">
        <v>196</v>
      </c>
      <c r="D358" s="37" t="s">
        <v>193</v>
      </c>
      <c r="E358" s="30" t="s">
        <v>626</v>
      </c>
      <c r="F358" s="31" t="s">
        <v>626</v>
      </c>
      <c r="G358" s="32" t="s">
        <v>626</v>
      </c>
      <c r="H358" s="33" t="e">
        <f t="shared" si="31"/>
        <v>#N/A</v>
      </c>
      <c r="I358" s="33" t="e">
        <f t="shared" si="32"/>
        <v>#N/A</v>
      </c>
      <c r="J358" s="34" t="e">
        <f t="shared" si="33"/>
        <v>#N/A</v>
      </c>
      <c r="K358" s="34" t="e">
        <f t="shared" si="34"/>
        <v>#N/A</v>
      </c>
      <c r="L358" s="35" t="e">
        <f t="shared" si="35"/>
        <v>#N/A</v>
      </c>
      <c r="M358" s="34"/>
    </row>
    <row r="359" spans="1:13" ht="12.75">
      <c r="A359" s="28" t="e">
        <f t="shared" si="30"/>
        <v>#N/A</v>
      </c>
      <c r="B359" s="28" t="s">
        <v>184</v>
      </c>
      <c r="C359" s="28" t="s">
        <v>196</v>
      </c>
      <c r="D359" s="37" t="s">
        <v>183</v>
      </c>
      <c r="E359" s="30" t="s">
        <v>626</v>
      </c>
      <c r="F359" s="31" t="s">
        <v>626</v>
      </c>
      <c r="G359" s="32" t="s">
        <v>626</v>
      </c>
      <c r="H359" s="33" t="e">
        <f t="shared" si="31"/>
        <v>#N/A</v>
      </c>
      <c r="I359" s="33" t="e">
        <f t="shared" si="32"/>
        <v>#N/A</v>
      </c>
      <c r="J359" s="34" t="e">
        <f t="shared" si="33"/>
        <v>#N/A</v>
      </c>
      <c r="K359" s="34" t="e">
        <f t="shared" si="34"/>
        <v>#N/A</v>
      </c>
      <c r="L359" s="35" t="e">
        <f t="shared" si="35"/>
        <v>#N/A</v>
      </c>
      <c r="M359" s="34"/>
    </row>
    <row r="360" spans="1:13" ht="12.75">
      <c r="A360" s="28" t="str">
        <f t="shared" si="30"/>
        <v>Big Sean</v>
      </c>
      <c r="B360" s="28" t="s">
        <v>186</v>
      </c>
      <c r="C360" s="28" t="s">
        <v>185</v>
      </c>
      <c r="D360" s="37" t="s">
        <v>194</v>
      </c>
      <c r="E360" s="30">
        <v>602547227867</v>
      </c>
      <c r="F360" s="31" t="s">
        <v>627</v>
      </c>
      <c r="G360" s="36" t="s">
        <v>651</v>
      </c>
      <c r="H360" s="33" t="str">
        <f t="shared" si="31"/>
        <v>9786315885488</v>
      </c>
      <c r="I360" s="33" t="str">
        <f t="shared" si="32"/>
        <v>6004566139</v>
      </c>
      <c r="J360" s="34">
        <f t="shared" si="33"/>
        <v>13.98</v>
      </c>
      <c r="K360" s="34" t="str">
        <f t="shared" si="34"/>
        <v>RAP</v>
      </c>
      <c r="L360" s="35">
        <f t="shared" si="35"/>
        <v>42059</v>
      </c>
      <c r="M360" s="34"/>
    </row>
    <row r="361" spans="1:13" ht="12.75">
      <c r="A361" s="28" t="str">
        <f t="shared" si="30"/>
        <v>Big Sean</v>
      </c>
      <c r="B361" s="28" t="s">
        <v>186</v>
      </c>
      <c r="C361" s="28" t="s">
        <v>185</v>
      </c>
      <c r="D361" s="37" t="s">
        <v>194</v>
      </c>
      <c r="E361" s="30">
        <v>602547292698</v>
      </c>
      <c r="F361" s="31" t="s">
        <v>690</v>
      </c>
      <c r="G361" s="36" t="s">
        <v>651</v>
      </c>
      <c r="H361" s="33" t="str">
        <f t="shared" si="31"/>
        <v>9786316024169</v>
      </c>
      <c r="I361" s="33" t="str">
        <f t="shared" si="32"/>
        <v>6004580005</v>
      </c>
      <c r="J361" s="34">
        <f t="shared" si="33"/>
        <v>35.980000000000004</v>
      </c>
      <c r="K361" s="34" t="str">
        <f t="shared" si="34"/>
        <v>RAP</v>
      </c>
      <c r="L361" s="35">
        <f t="shared" si="35"/>
        <v>42150</v>
      </c>
      <c r="M361" s="34">
        <f>VLOOKUP(E361,DATA,16,FALSE)</f>
        <v>26.79</v>
      </c>
    </row>
    <row r="362" spans="1:13" s="60" customFormat="1" ht="12.75">
      <c r="A362" s="52" t="str">
        <f t="shared" si="30"/>
        <v>Lamar, Kendrick</v>
      </c>
      <c r="B362" s="52" t="s">
        <v>188</v>
      </c>
      <c r="C362" s="52" t="s">
        <v>185</v>
      </c>
      <c r="D362" s="61" t="s">
        <v>191</v>
      </c>
      <c r="E362" s="54">
        <v>602547270917</v>
      </c>
      <c r="F362" s="55" t="s">
        <v>627</v>
      </c>
      <c r="G362" s="56" t="s">
        <v>685</v>
      </c>
      <c r="H362" s="57" t="str">
        <f t="shared" si="31"/>
        <v>9786315961120</v>
      </c>
      <c r="I362" s="57" t="str">
        <f t="shared" si="32"/>
        <v>6004573701</v>
      </c>
      <c r="J362" s="58">
        <f t="shared" si="33"/>
        <v>19.98</v>
      </c>
      <c r="K362" s="58" t="str">
        <f t="shared" si="34"/>
        <v>RAP</v>
      </c>
      <c r="L362" s="59">
        <f t="shared" si="35"/>
        <v>42081</v>
      </c>
      <c r="M362" s="58"/>
    </row>
    <row r="363" spans="1:13" s="60" customFormat="1" ht="12.75">
      <c r="A363" s="52" t="str">
        <f t="shared" si="30"/>
        <v>Lamar, Kendrick</v>
      </c>
      <c r="B363" s="52" t="s">
        <v>188</v>
      </c>
      <c r="C363" s="52" t="s">
        <v>185</v>
      </c>
      <c r="D363" s="61" t="s">
        <v>191</v>
      </c>
      <c r="E363" s="54">
        <v>602547311009</v>
      </c>
      <c r="F363" s="55" t="s">
        <v>690</v>
      </c>
      <c r="G363" s="56" t="s">
        <v>685</v>
      </c>
      <c r="H363" s="57" t="str">
        <f t="shared" si="31"/>
        <v>9786316266729</v>
      </c>
      <c r="I363" s="57" t="str">
        <f t="shared" si="32"/>
        <v>6004604183</v>
      </c>
      <c r="J363" s="58">
        <f t="shared" si="33"/>
        <v>29.98</v>
      </c>
      <c r="K363" s="58" t="str">
        <f t="shared" si="34"/>
        <v>RAP</v>
      </c>
      <c r="L363" s="59">
        <f t="shared" si="35"/>
        <v>42300</v>
      </c>
      <c r="M363" s="58">
        <f>VLOOKUP(E363,DATA,16,FALSE)</f>
        <v>20.71</v>
      </c>
    </row>
    <row r="364" spans="1:13" ht="12.75">
      <c r="A364" s="28" t="str">
        <f t="shared" si="30"/>
        <v>Minaj, Nicki</v>
      </c>
      <c r="B364" s="28" t="s">
        <v>189</v>
      </c>
      <c r="C364" s="28" t="s">
        <v>185</v>
      </c>
      <c r="D364" s="37" t="s">
        <v>190</v>
      </c>
      <c r="E364" s="30">
        <v>602547087874</v>
      </c>
      <c r="F364" s="31" t="s">
        <v>627</v>
      </c>
      <c r="G364" s="36" t="s">
        <v>686</v>
      </c>
      <c r="H364" s="33" t="str">
        <f t="shared" si="31"/>
        <v>9786315797316</v>
      </c>
      <c r="I364" s="33" t="str">
        <f t="shared" si="32"/>
        <v>6004557322</v>
      </c>
      <c r="J364" s="34">
        <f t="shared" si="33"/>
        <v>13.98</v>
      </c>
      <c r="K364" s="34" t="str">
        <f t="shared" si="34"/>
        <v>RAP</v>
      </c>
      <c r="L364" s="35">
        <f t="shared" si="35"/>
        <v>41988</v>
      </c>
      <c r="M364" s="34"/>
    </row>
    <row r="365" spans="1:13" ht="12.75">
      <c r="A365" s="28" t="e">
        <f t="shared" si="30"/>
        <v>#N/A</v>
      </c>
      <c r="B365" s="28" t="s">
        <v>197</v>
      </c>
      <c r="C365" s="28" t="s">
        <v>185</v>
      </c>
      <c r="D365" s="37" t="s">
        <v>193</v>
      </c>
      <c r="E365" s="30" t="s">
        <v>626</v>
      </c>
      <c r="F365" s="31" t="s">
        <v>626</v>
      </c>
      <c r="G365" s="32" t="s">
        <v>626</v>
      </c>
      <c r="H365" s="33" t="e">
        <f t="shared" si="31"/>
        <v>#N/A</v>
      </c>
      <c r="I365" s="33" t="e">
        <f t="shared" si="32"/>
        <v>#N/A</v>
      </c>
      <c r="J365" s="34" t="e">
        <f t="shared" si="33"/>
        <v>#N/A</v>
      </c>
      <c r="K365" s="34" t="e">
        <f t="shared" si="34"/>
        <v>#N/A</v>
      </c>
      <c r="L365" s="35" t="e">
        <f t="shared" si="35"/>
        <v>#N/A</v>
      </c>
      <c r="M365" s="34"/>
    </row>
    <row r="366" spans="1:13" ht="12.75">
      <c r="A366" s="28" t="e">
        <f t="shared" si="30"/>
        <v>#N/A</v>
      </c>
      <c r="B366" s="28" t="s">
        <v>187</v>
      </c>
      <c r="C366" s="28" t="s">
        <v>185</v>
      </c>
      <c r="D366" s="37" t="s">
        <v>192</v>
      </c>
      <c r="E366" s="30" t="s">
        <v>626</v>
      </c>
      <c r="F366" s="31" t="s">
        <v>626</v>
      </c>
      <c r="G366" s="32" t="s">
        <v>626</v>
      </c>
      <c r="H366" s="33" t="e">
        <f t="shared" si="31"/>
        <v>#N/A</v>
      </c>
      <c r="I366" s="33" t="e">
        <f t="shared" si="32"/>
        <v>#N/A</v>
      </c>
      <c r="J366" s="34" t="e">
        <f t="shared" si="33"/>
        <v>#N/A</v>
      </c>
      <c r="K366" s="34" t="e">
        <f t="shared" si="34"/>
        <v>#N/A</v>
      </c>
      <c r="L366" s="35" t="e">
        <f t="shared" si="35"/>
        <v>#N/A</v>
      </c>
      <c r="M366" s="34"/>
    </row>
    <row r="367" spans="1:13" s="60" customFormat="1" ht="25.5">
      <c r="A367" s="52" t="str">
        <f t="shared" si="30"/>
        <v>Asleep At The Wheel</v>
      </c>
      <c r="B367" s="52" t="s">
        <v>560</v>
      </c>
      <c r="C367" s="52" t="s">
        <v>554</v>
      </c>
      <c r="D367" s="61" t="s">
        <v>561</v>
      </c>
      <c r="E367" s="54">
        <v>698268131415</v>
      </c>
      <c r="F367" s="55" t="s">
        <v>627</v>
      </c>
      <c r="G367" s="56" t="s">
        <v>642</v>
      </c>
      <c r="H367" s="57" t="str">
        <f t="shared" si="31"/>
        <v>9786315880544</v>
      </c>
      <c r="I367" s="57" t="str">
        <f t="shared" si="32"/>
        <v>6004565645</v>
      </c>
      <c r="J367" s="58">
        <f t="shared" si="33"/>
        <v>14.99</v>
      </c>
      <c r="K367" s="58" t="str">
        <f t="shared" si="34"/>
        <v>C/W</v>
      </c>
      <c r="L367" s="59">
        <f t="shared" si="35"/>
        <v>42066</v>
      </c>
      <c r="M367" s="58"/>
    </row>
    <row r="368" spans="1:13" ht="12.75">
      <c r="A368" s="28" t="str">
        <f t="shared" si="30"/>
        <v>Florence + the Machine</v>
      </c>
      <c r="B368" s="28" t="s">
        <v>55</v>
      </c>
      <c r="C368" s="28" t="s">
        <v>554</v>
      </c>
      <c r="D368" s="37" t="s">
        <v>71</v>
      </c>
      <c r="E368" s="30">
        <v>602547236067</v>
      </c>
      <c r="F368" s="31" t="s">
        <v>627</v>
      </c>
      <c r="G368" s="36" t="s">
        <v>689</v>
      </c>
      <c r="H368" s="33" t="str">
        <f t="shared" si="31"/>
        <v>9786316045522</v>
      </c>
      <c r="I368" s="33" t="str">
        <f t="shared" si="32"/>
        <v>6004582141</v>
      </c>
      <c r="J368" s="34">
        <f t="shared" si="33"/>
        <v>13.98</v>
      </c>
      <c r="K368" s="34" t="str">
        <f t="shared" si="34"/>
        <v>POP</v>
      </c>
      <c r="L368" s="35">
        <f t="shared" si="35"/>
        <v>42157</v>
      </c>
      <c r="M368" s="34"/>
    </row>
    <row r="369" spans="1:13" ht="12.75">
      <c r="A369" s="28" t="str">
        <f t="shared" si="30"/>
        <v>Florence + the Machine</v>
      </c>
      <c r="B369" s="28" t="s">
        <v>55</v>
      </c>
      <c r="C369" s="28" t="s">
        <v>554</v>
      </c>
      <c r="D369" s="37" t="s">
        <v>71</v>
      </c>
      <c r="E369" s="30">
        <v>602547244956</v>
      </c>
      <c r="F369" s="31" t="s">
        <v>690</v>
      </c>
      <c r="G369" s="36" t="s">
        <v>689</v>
      </c>
      <c r="H369" s="33" t="str">
        <f t="shared" si="31"/>
        <v>9786316045515</v>
      </c>
      <c r="I369" s="33" t="str">
        <f t="shared" si="32"/>
        <v>6004582140</v>
      </c>
      <c r="J369" s="34">
        <f t="shared" si="33"/>
        <v>34.980000000000004</v>
      </c>
      <c r="K369" s="34" t="str">
        <f t="shared" si="34"/>
        <v>POP</v>
      </c>
      <c r="L369" s="35">
        <f t="shared" si="35"/>
        <v>42157</v>
      </c>
      <c r="M369" s="34">
        <f>VLOOKUP(E369,DATA,16,FALSE)</f>
        <v>23.1</v>
      </c>
    </row>
    <row r="370" spans="1:13" ht="12.75">
      <c r="A370" s="28" t="str">
        <f t="shared" si="30"/>
        <v>Snoop Dogg</v>
      </c>
      <c r="B370" s="28" t="s">
        <v>557</v>
      </c>
      <c r="C370" s="28" t="s">
        <v>554</v>
      </c>
      <c r="D370" s="37" t="s">
        <v>556</v>
      </c>
      <c r="E370" s="30">
        <v>888750700629</v>
      </c>
      <c r="F370" s="31" t="s">
        <v>627</v>
      </c>
      <c r="G370" s="36" t="s">
        <v>654</v>
      </c>
      <c r="H370" s="33" t="str">
        <f t="shared" si="31"/>
        <v>9786316024701</v>
      </c>
      <c r="I370" s="33" t="str">
        <f t="shared" si="32"/>
        <v>6004580059</v>
      </c>
      <c r="J370" s="34">
        <f t="shared" si="33"/>
        <v>13.98</v>
      </c>
      <c r="K370" s="34" t="str">
        <f t="shared" si="34"/>
        <v>RAP</v>
      </c>
      <c r="L370" s="35">
        <f t="shared" si="35"/>
        <v>42136</v>
      </c>
      <c r="M370" s="34"/>
    </row>
    <row r="371" spans="1:13" ht="12.75">
      <c r="A371" s="28" t="str">
        <f t="shared" si="30"/>
        <v>Snoop Dogg</v>
      </c>
      <c r="B371" s="28" t="s">
        <v>557</v>
      </c>
      <c r="C371" s="28" t="s">
        <v>554</v>
      </c>
      <c r="D371" s="37" t="s">
        <v>556</v>
      </c>
      <c r="E371" s="30">
        <v>888750700612</v>
      </c>
      <c r="F371" s="31" t="s">
        <v>690</v>
      </c>
      <c r="G371" s="36" t="s">
        <v>654</v>
      </c>
      <c r="H371" s="33" t="str">
        <f t="shared" si="31"/>
        <v>9786316134042</v>
      </c>
      <c r="I371" s="33" t="str">
        <f t="shared" si="32"/>
        <v>6004590988</v>
      </c>
      <c r="J371" s="34">
        <f t="shared" si="33"/>
        <v>19.98</v>
      </c>
      <c r="K371" s="34" t="str">
        <f t="shared" si="34"/>
        <v>RAP</v>
      </c>
      <c r="L371" s="35">
        <f t="shared" si="35"/>
        <v>42195</v>
      </c>
      <c r="M371" s="34">
        <f>VLOOKUP(E371,DATA,16,FALSE)</f>
        <v>15.46</v>
      </c>
    </row>
    <row r="372" spans="1:13" ht="12.75">
      <c r="A372" s="28" t="e">
        <f t="shared" si="30"/>
        <v>#N/A</v>
      </c>
      <c r="B372" s="28" t="s">
        <v>558</v>
      </c>
      <c r="C372" s="28" t="s">
        <v>554</v>
      </c>
      <c r="D372" s="37" t="s">
        <v>559</v>
      </c>
      <c r="E372" s="30" t="s">
        <v>626</v>
      </c>
      <c r="F372" s="31" t="s">
        <v>690</v>
      </c>
      <c r="G372" s="36" t="s">
        <v>691</v>
      </c>
      <c r="H372" s="33" t="e">
        <f t="shared" si="31"/>
        <v>#N/A</v>
      </c>
      <c r="I372" s="33" t="e">
        <f t="shared" si="32"/>
        <v>#N/A</v>
      </c>
      <c r="J372" s="34" t="e">
        <f t="shared" si="33"/>
        <v>#N/A</v>
      </c>
      <c r="K372" s="34" t="e">
        <f t="shared" si="34"/>
        <v>#N/A</v>
      </c>
      <c r="L372" s="35" t="e">
        <f t="shared" si="35"/>
        <v>#N/A</v>
      </c>
      <c r="M372" s="34" t="e">
        <f>VLOOKUP(E372,DATA,16,FALSE)</f>
        <v>#N/A</v>
      </c>
    </row>
    <row r="373" spans="1:13" ht="12.75">
      <c r="A373" s="28" t="e">
        <f t="shared" si="30"/>
        <v>#N/A</v>
      </c>
      <c r="B373" s="28" t="s">
        <v>555</v>
      </c>
      <c r="C373" s="28" t="s">
        <v>554</v>
      </c>
      <c r="D373" s="37" t="s">
        <v>555</v>
      </c>
      <c r="E373" s="30" t="s">
        <v>626</v>
      </c>
      <c r="F373" s="31" t="s">
        <v>626</v>
      </c>
      <c r="G373" s="32" t="s">
        <v>626</v>
      </c>
      <c r="H373" s="33" t="e">
        <f t="shared" si="31"/>
        <v>#N/A</v>
      </c>
      <c r="I373" s="33" t="e">
        <f t="shared" si="32"/>
        <v>#N/A</v>
      </c>
      <c r="J373" s="34" t="e">
        <f t="shared" si="33"/>
        <v>#N/A</v>
      </c>
      <c r="K373" s="34" t="e">
        <f t="shared" si="34"/>
        <v>#N/A</v>
      </c>
      <c r="L373" s="35" t="e">
        <f t="shared" si="35"/>
        <v>#N/A</v>
      </c>
      <c r="M373" s="34"/>
    </row>
    <row r="374" spans="1:13" ht="12.75">
      <c r="A374" s="28" t="str">
        <f t="shared" si="30"/>
        <v>Cure, Jah</v>
      </c>
      <c r="B374" s="28" t="s">
        <v>463</v>
      </c>
      <c r="C374" s="28" t="s">
        <v>454</v>
      </c>
      <c r="D374" s="37" t="s">
        <v>456</v>
      </c>
      <c r="E374" s="30">
        <v>54645258128</v>
      </c>
      <c r="F374" s="31" t="s">
        <v>627</v>
      </c>
      <c r="G374" s="36" t="s">
        <v>710</v>
      </c>
      <c r="H374" s="33" t="str">
        <f t="shared" si="31"/>
        <v>9786316102997</v>
      </c>
      <c r="I374" s="33" t="str">
        <f t="shared" si="32"/>
        <v>6004587883</v>
      </c>
      <c r="J374" s="34">
        <f t="shared" si="33"/>
        <v>13.98</v>
      </c>
      <c r="K374" s="34" t="str">
        <f t="shared" si="34"/>
        <v>REGG</v>
      </c>
      <c r="L374" s="35">
        <f t="shared" si="35"/>
        <v>42195</v>
      </c>
      <c r="M374" s="34"/>
    </row>
    <row r="375" spans="1:13" ht="12.75">
      <c r="A375" s="28" t="str">
        <f t="shared" si="30"/>
        <v>Dawuni, Rocky</v>
      </c>
      <c r="B375" s="28" t="s">
        <v>464</v>
      </c>
      <c r="C375" s="28" t="s">
        <v>454</v>
      </c>
      <c r="D375" s="37" t="s">
        <v>455</v>
      </c>
      <c r="E375" s="30">
        <v>890846001343</v>
      </c>
      <c r="F375" s="31" t="s">
        <v>627</v>
      </c>
      <c r="G375" s="36" t="s">
        <v>761</v>
      </c>
      <c r="H375" s="33" t="str">
        <f t="shared" si="31"/>
        <v>9786315940323</v>
      </c>
      <c r="I375" s="33" t="str">
        <f t="shared" si="32"/>
        <v>6004571621</v>
      </c>
      <c r="J375" s="34">
        <f t="shared" si="33"/>
        <v>15.98</v>
      </c>
      <c r="K375" s="34" t="str">
        <f t="shared" si="34"/>
        <v>WLD</v>
      </c>
      <c r="L375" s="35">
        <f t="shared" si="35"/>
        <v>42094</v>
      </c>
      <c r="M375" s="34"/>
    </row>
    <row r="376" spans="1:13" s="60" customFormat="1" ht="12.75">
      <c r="A376" s="52" t="e">
        <f t="shared" si="30"/>
        <v>#N/A</v>
      </c>
      <c r="B376" s="52" t="s">
        <v>460</v>
      </c>
      <c r="C376" s="52" t="s">
        <v>454</v>
      </c>
      <c r="D376" s="61" t="s">
        <v>459</v>
      </c>
      <c r="E376" s="54">
        <v>40232236143</v>
      </c>
      <c r="F376" s="55" t="s">
        <v>627</v>
      </c>
      <c r="G376" s="56" t="s">
        <v>750</v>
      </c>
      <c r="H376" s="57" t="e">
        <f t="shared" si="31"/>
        <v>#N/A</v>
      </c>
      <c r="I376" s="57" t="e">
        <f t="shared" si="32"/>
        <v>#N/A</v>
      </c>
      <c r="J376" s="58" t="e">
        <f t="shared" si="33"/>
        <v>#N/A</v>
      </c>
      <c r="K376" s="58" t="e">
        <f t="shared" si="34"/>
        <v>#N/A</v>
      </c>
      <c r="L376" s="59" t="e">
        <f t="shared" si="35"/>
        <v>#N/A</v>
      </c>
      <c r="M376" s="58"/>
    </row>
    <row r="377" spans="1:13" ht="12.75">
      <c r="A377" s="28" t="e">
        <f t="shared" si="30"/>
        <v>#N/A</v>
      </c>
      <c r="B377" s="28" t="s">
        <v>461</v>
      </c>
      <c r="C377" s="28" t="s">
        <v>454</v>
      </c>
      <c r="D377" s="37" t="s">
        <v>458</v>
      </c>
      <c r="E377" s="30">
        <v>673405013823</v>
      </c>
      <c r="F377" s="31" t="s">
        <v>627</v>
      </c>
      <c r="G377" s="36" t="s">
        <v>710</v>
      </c>
      <c r="H377" s="33" t="e">
        <f t="shared" si="31"/>
        <v>#N/A</v>
      </c>
      <c r="I377" s="33" t="e">
        <f t="shared" si="32"/>
        <v>#N/A</v>
      </c>
      <c r="J377" s="34" t="e">
        <f t="shared" si="33"/>
        <v>#N/A</v>
      </c>
      <c r="K377" s="34" t="e">
        <f t="shared" si="34"/>
        <v>#N/A</v>
      </c>
      <c r="L377" s="35" t="e">
        <f t="shared" si="35"/>
        <v>#N/A</v>
      </c>
      <c r="M377" s="34"/>
    </row>
    <row r="378" spans="1:13" ht="12.75">
      <c r="A378" s="28" t="e">
        <f t="shared" si="30"/>
        <v>#N/A</v>
      </c>
      <c r="B378" s="28" t="s">
        <v>462</v>
      </c>
      <c r="C378" s="28" t="s">
        <v>454</v>
      </c>
      <c r="D378" s="37" t="s">
        <v>457</v>
      </c>
      <c r="E378" s="30">
        <v>8713762207014</v>
      </c>
      <c r="F378" s="31" t="s">
        <v>627</v>
      </c>
      <c r="G378" s="36" t="s">
        <v>646</v>
      </c>
      <c r="H378" s="33" t="e">
        <f t="shared" si="31"/>
        <v>#N/A</v>
      </c>
      <c r="I378" s="33" t="e">
        <f t="shared" si="32"/>
        <v>#N/A</v>
      </c>
      <c r="J378" s="34" t="e">
        <f t="shared" si="33"/>
        <v>#N/A</v>
      </c>
      <c r="K378" s="34" t="e">
        <f t="shared" si="34"/>
        <v>#N/A</v>
      </c>
      <c r="L378" s="35" t="e">
        <f t="shared" si="35"/>
        <v>#N/A</v>
      </c>
      <c r="M378" s="34"/>
    </row>
    <row r="379" spans="1:13" ht="12.75">
      <c r="A379" s="28" t="str">
        <f t="shared" si="30"/>
        <v>Banda El Recodo De Cruz Lizarraga</v>
      </c>
      <c r="B379" s="42" t="s">
        <v>364</v>
      </c>
      <c r="C379" s="28" t="s">
        <v>363</v>
      </c>
      <c r="D379" s="37" t="s">
        <v>365</v>
      </c>
      <c r="E379" s="30">
        <v>602547415844</v>
      </c>
      <c r="F379" s="31" t="s">
        <v>627</v>
      </c>
      <c r="G379" s="36" t="s">
        <v>645</v>
      </c>
      <c r="H379" s="33" t="str">
        <f t="shared" si="31"/>
        <v>9786316076359</v>
      </c>
      <c r="I379" s="33" t="str">
        <f t="shared" si="32"/>
        <v>6004585223</v>
      </c>
      <c r="J379" s="34">
        <f t="shared" si="33"/>
        <v>11.98</v>
      </c>
      <c r="K379" s="34" t="str">
        <f t="shared" si="34"/>
        <v>RMEX</v>
      </c>
      <c r="L379" s="35">
        <f t="shared" si="35"/>
        <v>42185</v>
      </c>
      <c r="M379" s="34"/>
    </row>
    <row r="380" spans="1:13" ht="12.75">
      <c r="A380" s="28" t="str">
        <f t="shared" si="30"/>
        <v>La Maquinaria Nortena</v>
      </c>
      <c r="B380" s="28" t="s">
        <v>373</v>
      </c>
      <c r="C380" s="28" t="s">
        <v>363</v>
      </c>
      <c r="D380" s="37" t="s">
        <v>366</v>
      </c>
      <c r="E380" s="30">
        <v>602547424693</v>
      </c>
      <c r="F380" s="31" t="s">
        <v>627</v>
      </c>
      <c r="G380" s="36" t="s">
        <v>735</v>
      </c>
      <c r="H380" s="33" t="str">
        <f t="shared" si="31"/>
        <v>9786316219725</v>
      </c>
      <c r="I380" s="33" t="str">
        <f t="shared" si="32"/>
        <v>6004599556</v>
      </c>
      <c r="J380" s="34">
        <f t="shared" si="33"/>
        <v>10.98</v>
      </c>
      <c r="K380" s="34" t="str">
        <f t="shared" si="34"/>
        <v>RMEX</v>
      </c>
      <c r="L380" s="35">
        <f t="shared" si="35"/>
        <v>42272</v>
      </c>
      <c r="M380" s="34"/>
    </row>
    <row r="381" spans="1:13" ht="12.75">
      <c r="A381" s="28" t="str">
        <f t="shared" si="30"/>
        <v>Los Cojolites</v>
      </c>
      <c r="B381" s="28" t="s">
        <v>372</v>
      </c>
      <c r="C381" s="28" t="s">
        <v>363</v>
      </c>
      <c r="D381" s="37" t="s">
        <v>367</v>
      </c>
      <c r="E381" s="30">
        <v>784682099926</v>
      </c>
      <c r="F381" s="31" t="s">
        <v>627</v>
      </c>
      <c r="G381" s="36" t="s">
        <v>742</v>
      </c>
      <c r="H381" s="33" t="str">
        <f t="shared" si="31"/>
        <v>9786315812224</v>
      </c>
      <c r="I381" s="33" t="str">
        <f t="shared" si="32"/>
        <v>6004558813</v>
      </c>
      <c r="J381" s="34">
        <f t="shared" si="33"/>
        <v>12.98</v>
      </c>
      <c r="K381" s="34" t="str">
        <f t="shared" si="34"/>
        <v>WLD</v>
      </c>
      <c r="L381" s="35">
        <f t="shared" si="35"/>
        <v>42052</v>
      </c>
      <c r="M381" s="34"/>
    </row>
    <row r="382" spans="1:13" s="60" customFormat="1" ht="12.75">
      <c r="A382" s="52" t="str">
        <f t="shared" si="30"/>
        <v>Los Tigres Del Norte</v>
      </c>
      <c r="B382" s="52" t="s">
        <v>369</v>
      </c>
      <c r="C382" s="52" t="s">
        <v>363</v>
      </c>
      <c r="D382" s="61" t="s">
        <v>368</v>
      </c>
      <c r="E382" s="54">
        <v>602547020499</v>
      </c>
      <c r="F382" s="55" t="s">
        <v>627</v>
      </c>
      <c r="G382" s="56" t="s">
        <v>645</v>
      </c>
      <c r="H382" s="57" t="str">
        <f t="shared" si="31"/>
        <v>9786315702648</v>
      </c>
      <c r="I382" s="57" t="str">
        <f t="shared" si="32"/>
        <v>6004547861</v>
      </c>
      <c r="J382" s="58">
        <f t="shared" si="33"/>
        <v>11.98</v>
      </c>
      <c r="K382" s="58" t="str">
        <f t="shared" si="34"/>
        <v>RMEX</v>
      </c>
      <c r="L382" s="59">
        <f t="shared" si="35"/>
        <v>41919</v>
      </c>
      <c r="M382" s="58"/>
    </row>
    <row r="383" spans="1:13" ht="12.75">
      <c r="A383" s="28" t="str">
        <f t="shared" si="30"/>
        <v>Mariachi Los Camperos De Nati Cano</v>
      </c>
      <c r="B383" s="28" t="s">
        <v>371</v>
      </c>
      <c r="C383" s="28" t="s">
        <v>363</v>
      </c>
      <c r="D383" s="37" t="s">
        <v>370</v>
      </c>
      <c r="E383" s="30">
        <v>93074055922</v>
      </c>
      <c r="F383" s="31" t="s">
        <v>627</v>
      </c>
      <c r="G383" s="36" t="s">
        <v>696</v>
      </c>
      <c r="H383" s="33" t="str">
        <f t="shared" si="31"/>
        <v>9786316132079</v>
      </c>
      <c r="I383" s="33" t="str">
        <f t="shared" si="32"/>
        <v>6004590791</v>
      </c>
      <c r="J383" s="34">
        <f t="shared" si="33"/>
        <v>16.98</v>
      </c>
      <c r="K383" s="34" t="str">
        <f t="shared" si="34"/>
        <v>LTPP</v>
      </c>
      <c r="L383" s="35">
        <f t="shared" si="35"/>
        <v>42202</v>
      </c>
      <c r="M383" s="34"/>
    </row>
    <row r="384" spans="1:13" s="60" customFormat="1" ht="12.75">
      <c r="A384" s="52" t="str">
        <f t="shared" si="30"/>
        <v>Cleary, Jon</v>
      </c>
      <c r="B384" s="52" t="s">
        <v>444</v>
      </c>
      <c r="C384" s="52" t="s">
        <v>443</v>
      </c>
      <c r="D384" s="61" t="s">
        <v>445</v>
      </c>
      <c r="E384" s="54">
        <v>696859946073</v>
      </c>
      <c r="F384" s="55" t="s">
        <v>627</v>
      </c>
      <c r="G384" s="56" t="s">
        <v>722</v>
      </c>
      <c r="H384" s="57" t="str">
        <f t="shared" si="31"/>
        <v>9786316163752</v>
      </c>
      <c r="I384" s="57" t="str">
        <f t="shared" si="32"/>
        <v>6004593959</v>
      </c>
      <c r="J384" s="58">
        <f t="shared" si="33"/>
        <v>12.98</v>
      </c>
      <c r="K384" s="58" t="str">
        <f t="shared" si="34"/>
        <v>POP</v>
      </c>
      <c r="L384" s="59">
        <f t="shared" si="35"/>
        <v>42230</v>
      </c>
      <c r="M384" s="58"/>
    </row>
    <row r="385" spans="1:13" ht="12.75">
      <c r="A385" s="28" t="str">
        <f t="shared" si="30"/>
        <v>Kamauu, Natalie Ai</v>
      </c>
      <c r="B385" s="28" t="s">
        <v>447</v>
      </c>
      <c r="C385" s="28" t="s">
        <v>443</v>
      </c>
      <c r="D385" s="37" t="s">
        <v>446</v>
      </c>
      <c r="E385" s="30">
        <v>888295280136</v>
      </c>
      <c r="F385" s="31" t="s">
        <v>627</v>
      </c>
      <c r="G385" s="32" t="s">
        <v>801</v>
      </c>
      <c r="H385" s="33" t="str">
        <f t="shared" si="31"/>
        <v>9786316138071</v>
      </c>
      <c r="I385" s="33" t="str">
        <f t="shared" si="32"/>
        <v>6004591391</v>
      </c>
      <c r="J385" s="34">
        <f t="shared" si="33"/>
        <v>17.98</v>
      </c>
      <c r="K385" s="34" t="str">
        <f t="shared" si="34"/>
        <v>WLD</v>
      </c>
      <c r="L385" s="35">
        <f t="shared" si="35"/>
        <v>42192</v>
      </c>
      <c r="M385" s="34"/>
    </row>
    <row r="386" spans="1:13" ht="12.75">
      <c r="A386" s="28" t="str">
        <f t="shared" si="30"/>
        <v>Reichel, Keali'i</v>
      </c>
      <c r="B386" s="28" t="s">
        <v>448</v>
      </c>
      <c r="C386" s="28" t="s">
        <v>443</v>
      </c>
      <c r="D386" s="37" t="s">
        <v>449</v>
      </c>
      <c r="E386" s="30">
        <v>702681031723</v>
      </c>
      <c r="F386" s="31" t="s">
        <v>627</v>
      </c>
      <c r="G386" s="36" t="s">
        <v>731</v>
      </c>
      <c r="H386" s="33" t="str">
        <f t="shared" si="31"/>
        <v>9786315708411</v>
      </c>
      <c r="I386" s="33" t="str">
        <f t="shared" si="32"/>
        <v>6004548438</v>
      </c>
      <c r="J386" s="34">
        <f t="shared" si="33"/>
        <v>15.98</v>
      </c>
      <c r="K386" s="34" t="str">
        <f t="shared" si="34"/>
        <v>WLD</v>
      </c>
      <c r="L386" s="35">
        <f t="shared" si="35"/>
        <v>41933</v>
      </c>
      <c r="M386" s="34"/>
    </row>
    <row r="387" spans="1:13" ht="12.75">
      <c r="A387" s="28" t="e">
        <f t="shared" si="30"/>
        <v>#N/A</v>
      </c>
      <c r="B387" s="28" t="s">
        <v>450</v>
      </c>
      <c r="C387" s="28" t="s">
        <v>443</v>
      </c>
      <c r="D387" s="37" t="s">
        <v>451</v>
      </c>
      <c r="E387" s="30" t="s">
        <v>626</v>
      </c>
      <c r="F387" s="31" t="s">
        <v>626</v>
      </c>
      <c r="G387" s="32" t="s">
        <v>626</v>
      </c>
      <c r="H387" s="33" t="e">
        <f t="shared" si="31"/>
        <v>#N/A</v>
      </c>
      <c r="I387" s="33" t="e">
        <f t="shared" si="32"/>
        <v>#N/A</v>
      </c>
      <c r="J387" s="34" t="e">
        <f t="shared" si="33"/>
        <v>#N/A</v>
      </c>
      <c r="K387" s="34" t="e">
        <f t="shared" si="34"/>
        <v>#N/A</v>
      </c>
      <c r="L387" s="35" t="e">
        <f t="shared" si="35"/>
        <v>#N/A</v>
      </c>
      <c r="M387" s="34"/>
    </row>
    <row r="388" spans="1:13" ht="12.75">
      <c r="A388" s="28" t="e">
        <f t="shared" si="30"/>
        <v>#N/A</v>
      </c>
      <c r="B388" s="28" t="s">
        <v>453</v>
      </c>
      <c r="C388" s="28" t="s">
        <v>443</v>
      </c>
      <c r="D388" s="37" t="s">
        <v>452</v>
      </c>
      <c r="E388" s="30" t="s">
        <v>626</v>
      </c>
      <c r="F388" s="31" t="s">
        <v>626</v>
      </c>
      <c r="G388" s="32" t="s">
        <v>626</v>
      </c>
      <c r="H388" s="33" t="e">
        <f t="shared" si="31"/>
        <v>#N/A</v>
      </c>
      <c r="I388" s="33" t="e">
        <f t="shared" si="32"/>
        <v>#N/A</v>
      </c>
      <c r="J388" s="34" t="e">
        <f t="shared" si="33"/>
        <v>#N/A</v>
      </c>
      <c r="K388" s="34" t="e">
        <f t="shared" si="34"/>
        <v>#N/A</v>
      </c>
      <c r="L388" s="35" t="e">
        <f t="shared" si="35"/>
        <v>#N/A</v>
      </c>
      <c r="M388" s="34"/>
    </row>
    <row r="389" spans="1:13" ht="12.75">
      <c r="A389" s="28" t="str">
        <f t="shared" si="30"/>
        <v>Galantis</v>
      </c>
      <c r="B389" s="28" t="s">
        <v>81</v>
      </c>
      <c r="C389" s="28" t="s">
        <v>599</v>
      </c>
      <c r="D389" s="37" t="s">
        <v>604</v>
      </c>
      <c r="E389" s="30">
        <v>75678671173</v>
      </c>
      <c r="F389" s="31" t="s">
        <v>627</v>
      </c>
      <c r="G389" s="32" t="s">
        <v>796</v>
      </c>
      <c r="H389" s="33" t="str">
        <f t="shared" si="31"/>
        <v>9786316065551</v>
      </c>
      <c r="I389" s="33" t="str">
        <f t="shared" si="32"/>
        <v>6004584144</v>
      </c>
      <c r="J389" s="34">
        <f t="shared" si="33"/>
        <v>13.99</v>
      </c>
      <c r="K389" s="34" t="str">
        <f t="shared" si="34"/>
        <v>ELEC</v>
      </c>
      <c r="L389" s="35">
        <f t="shared" si="35"/>
        <v>42163</v>
      </c>
      <c r="M389" s="34"/>
    </row>
    <row r="390" spans="1:13" ht="12.75">
      <c r="A390" s="28" t="str">
        <f t="shared" si="30"/>
        <v>ODESZA</v>
      </c>
      <c r="B390" s="28" t="s">
        <v>605</v>
      </c>
      <c r="C390" s="28" t="s">
        <v>599</v>
      </c>
      <c r="D390" s="37" t="s">
        <v>606</v>
      </c>
      <c r="E390" s="30">
        <v>5021392959122</v>
      </c>
      <c r="F390" s="31" t="s">
        <v>627</v>
      </c>
      <c r="G390" s="32" t="s">
        <v>802</v>
      </c>
      <c r="H390" s="33" t="str">
        <f t="shared" si="31"/>
        <v>9786315648045</v>
      </c>
      <c r="I390" s="33" t="str">
        <f t="shared" si="32"/>
        <v>6004542403</v>
      </c>
      <c r="J390" s="34">
        <f t="shared" si="33"/>
        <v>14.99</v>
      </c>
      <c r="K390" s="34" t="str">
        <f t="shared" si="34"/>
        <v>ELEC</v>
      </c>
      <c r="L390" s="35">
        <f t="shared" si="35"/>
        <v>41891</v>
      </c>
      <c r="M390" s="34"/>
    </row>
    <row r="391" spans="1:13" s="60" customFormat="1" ht="12.75">
      <c r="A391" s="52" t="str">
        <f t="shared" si="30"/>
        <v>Ronson, Mark</v>
      </c>
      <c r="B391" s="52" t="s">
        <v>30</v>
      </c>
      <c r="C391" s="52" t="s">
        <v>599</v>
      </c>
      <c r="D391" s="61" t="s">
        <v>745</v>
      </c>
      <c r="E391" s="54">
        <v>888750531025</v>
      </c>
      <c r="F391" s="55" t="s">
        <v>627</v>
      </c>
      <c r="G391" s="56" t="s">
        <v>640</v>
      </c>
      <c r="H391" s="57" t="str">
        <f t="shared" si="31"/>
        <v>9786315833885</v>
      </c>
      <c r="I391" s="57" t="str">
        <f t="shared" si="32"/>
        <v>6004560979</v>
      </c>
      <c r="J391" s="58">
        <f t="shared" si="33"/>
        <v>11.98</v>
      </c>
      <c r="K391" s="58" t="str">
        <f t="shared" si="34"/>
        <v>POP</v>
      </c>
      <c r="L391" s="59">
        <f t="shared" si="35"/>
        <v>42017</v>
      </c>
      <c r="M391" s="58"/>
    </row>
    <row r="392" spans="1:13" s="60" customFormat="1" ht="12.75">
      <c r="A392" s="52" t="str">
        <f t="shared" si="30"/>
        <v>Ronson, Mark</v>
      </c>
      <c r="B392" s="52" t="s">
        <v>30</v>
      </c>
      <c r="C392" s="52" t="s">
        <v>599</v>
      </c>
      <c r="D392" s="61" t="s">
        <v>745</v>
      </c>
      <c r="E392" s="54">
        <v>888750531018</v>
      </c>
      <c r="F392" s="55" t="s">
        <v>690</v>
      </c>
      <c r="G392" s="56" t="s">
        <v>640</v>
      </c>
      <c r="H392" s="57" t="str">
        <f t="shared" si="31"/>
        <v>9786315937095</v>
      </c>
      <c r="I392" s="57" t="str">
        <f t="shared" si="32"/>
        <v>6004571298</v>
      </c>
      <c r="J392" s="58">
        <f t="shared" si="33"/>
        <v>21.98</v>
      </c>
      <c r="K392" s="58" t="str">
        <f t="shared" si="34"/>
        <v>POP</v>
      </c>
      <c r="L392" s="59">
        <f t="shared" si="35"/>
        <v>42101</v>
      </c>
      <c r="M392" s="58">
        <f>VLOOKUP(E392,DATA,16,FALSE)</f>
        <v>13.14</v>
      </c>
    </row>
    <row r="393" spans="1:13" ht="12.75">
      <c r="A393" s="28" t="e">
        <f t="shared" si="30"/>
        <v>#N/A</v>
      </c>
      <c r="B393" s="28" t="s">
        <v>600</v>
      </c>
      <c r="C393" s="28" t="s">
        <v>599</v>
      </c>
      <c r="D393" s="37" t="s">
        <v>601</v>
      </c>
      <c r="E393" s="30" t="s">
        <v>626</v>
      </c>
      <c r="F393" s="31" t="s">
        <v>626</v>
      </c>
      <c r="G393" s="32" t="s">
        <v>626</v>
      </c>
      <c r="H393" s="33" t="e">
        <f t="shared" si="31"/>
        <v>#N/A</v>
      </c>
      <c r="I393" s="33" t="e">
        <f t="shared" si="32"/>
        <v>#N/A</v>
      </c>
      <c r="J393" s="34" t="e">
        <f t="shared" si="33"/>
        <v>#N/A</v>
      </c>
      <c r="K393" s="34" t="e">
        <f t="shared" si="34"/>
        <v>#N/A</v>
      </c>
      <c r="L393" s="35" t="e">
        <f t="shared" si="35"/>
        <v>#N/A</v>
      </c>
      <c r="M393" s="34"/>
    </row>
    <row r="394" spans="1:13" ht="12.75">
      <c r="A394" s="28" t="e">
        <f t="shared" si="30"/>
        <v>#N/A</v>
      </c>
      <c r="B394" s="28" t="s">
        <v>603</v>
      </c>
      <c r="C394" s="28" t="s">
        <v>599</v>
      </c>
      <c r="D394" s="37" t="s">
        <v>602</v>
      </c>
      <c r="E394" s="30" t="s">
        <v>626</v>
      </c>
      <c r="F394" s="31" t="s">
        <v>626</v>
      </c>
      <c r="G394" s="32" t="s">
        <v>626</v>
      </c>
      <c r="H394" s="33" t="e">
        <f t="shared" si="31"/>
        <v>#N/A</v>
      </c>
      <c r="I394" s="33" t="e">
        <f t="shared" si="32"/>
        <v>#N/A</v>
      </c>
      <c r="J394" s="34" t="e">
        <f t="shared" si="33"/>
        <v>#N/A</v>
      </c>
      <c r="K394" s="34" t="e">
        <f t="shared" si="34"/>
        <v>#N/A</v>
      </c>
      <c r="L394" s="35" t="e">
        <f t="shared" si="35"/>
        <v>#N/A</v>
      </c>
      <c r="M394" s="34"/>
    </row>
    <row r="395" spans="1:13" ht="12.75">
      <c r="A395" s="28" t="str">
        <f t="shared" si="30"/>
        <v>Bay, James</v>
      </c>
      <c r="B395" s="28" t="s">
        <v>46</v>
      </c>
      <c r="C395" s="28" t="s">
        <v>128</v>
      </c>
      <c r="D395" s="37" t="s">
        <v>47</v>
      </c>
      <c r="E395" s="30">
        <v>602547184962</v>
      </c>
      <c r="F395" s="31" t="s">
        <v>627</v>
      </c>
      <c r="G395" s="36" t="s">
        <v>689</v>
      </c>
      <c r="H395" s="33" t="str">
        <f t="shared" si="31"/>
        <v>9786315883958</v>
      </c>
      <c r="I395" s="33" t="str">
        <f t="shared" si="32"/>
        <v>6004565986</v>
      </c>
      <c r="J395" s="34">
        <f t="shared" si="33"/>
        <v>10.98</v>
      </c>
      <c r="K395" s="34" t="str">
        <f t="shared" si="34"/>
        <v>FOLK</v>
      </c>
      <c r="L395" s="35">
        <f t="shared" si="35"/>
        <v>42086</v>
      </c>
      <c r="M395" s="34"/>
    </row>
    <row r="396" spans="1:13" ht="12.75">
      <c r="A396" s="28" t="str">
        <f t="shared" si="30"/>
        <v>Bay, James</v>
      </c>
      <c r="B396" s="28" t="s">
        <v>46</v>
      </c>
      <c r="C396" s="28" t="s">
        <v>128</v>
      </c>
      <c r="D396" s="37" t="s">
        <v>47</v>
      </c>
      <c r="E396" s="30">
        <v>602547184979</v>
      </c>
      <c r="F396" s="31" t="s">
        <v>690</v>
      </c>
      <c r="G396" s="36" t="s">
        <v>689</v>
      </c>
      <c r="H396" s="33" t="str">
        <f t="shared" si="31"/>
        <v>9786315884481</v>
      </c>
      <c r="I396" s="33" t="str">
        <f t="shared" si="32"/>
        <v>6004566039</v>
      </c>
      <c r="J396" s="34">
        <f t="shared" si="33"/>
        <v>29.98</v>
      </c>
      <c r="K396" s="34" t="str">
        <f t="shared" si="34"/>
        <v>FOLK</v>
      </c>
      <c r="L396" s="35">
        <f t="shared" si="35"/>
        <v>42086</v>
      </c>
      <c r="M396" s="34">
        <f>VLOOKUP(E396,DATA,16,FALSE)</f>
        <v>20.71</v>
      </c>
    </row>
    <row r="397" spans="1:13" ht="12.75">
      <c r="A397" s="28" t="str">
        <f aca="true" t="shared" si="36" ref="A397:A440">VLOOKUP(E397,DATA,2,FALSE)</f>
        <v>Death Cab For Cutie</v>
      </c>
      <c r="B397" s="28" t="s">
        <v>129</v>
      </c>
      <c r="C397" s="28" t="s">
        <v>128</v>
      </c>
      <c r="D397" s="37" t="s">
        <v>134</v>
      </c>
      <c r="E397" s="30">
        <v>75678670480</v>
      </c>
      <c r="F397" s="31" t="s">
        <v>627</v>
      </c>
      <c r="G397" s="36" t="s">
        <v>679</v>
      </c>
      <c r="H397" s="33" t="str">
        <f aca="true" t="shared" si="37" ref="H397:H440">VLOOKUP(E397,DATA,5,FALSE)</f>
        <v>9786315921797</v>
      </c>
      <c r="I397" s="33" t="str">
        <f aca="true" t="shared" si="38" ref="I397:I440">VLOOKUP(E397,DATA,6,FALSE)</f>
        <v>6004569768</v>
      </c>
      <c r="J397" s="34">
        <f aca="true" t="shared" si="39" ref="J397:J440">VLOOKUP(E397,DATA,7,FALSE)</f>
        <v>18.98</v>
      </c>
      <c r="K397" s="34" t="str">
        <f aca="true" t="shared" si="40" ref="K397:K440">VLOOKUP(E397,DATA,8,FALSE)</f>
        <v>POP</v>
      </c>
      <c r="L397" s="35">
        <f aca="true" t="shared" si="41" ref="L397:L440">VLOOKUP(E397,DATA,9,FALSE)</f>
        <v>42094</v>
      </c>
      <c r="M397" s="34"/>
    </row>
    <row r="398" spans="1:13" ht="12.75">
      <c r="A398" s="28" t="str">
        <f t="shared" si="36"/>
        <v>Death Cab For Cutie</v>
      </c>
      <c r="B398" s="28" t="s">
        <v>129</v>
      </c>
      <c r="C398" s="28" t="s">
        <v>128</v>
      </c>
      <c r="D398" s="37" t="s">
        <v>134</v>
      </c>
      <c r="E398" s="30">
        <v>655173115213</v>
      </c>
      <c r="F398" s="31" t="s">
        <v>690</v>
      </c>
      <c r="G398" s="36" t="s">
        <v>679</v>
      </c>
      <c r="H398" s="33" t="str">
        <f t="shared" si="37"/>
        <v>9786315923203</v>
      </c>
      <c r="I398" s="33" t="str">
        <f t="shared" si="38"/>
        <v>6004569909</v>
      </c>
      <c r="J398" s="34">
        <f t="shared" si="39"/>
        <v>27.990000000000002</v>
      </c>
      <c r="K398" s="34" t="str">
        <f t="shared" si="40"/>
        <v>POP</v>
      </c>
      <c r="L398" s="35">
        <f t="shared" si="41"/>
        <v>42094</v>
      </c>
      <c r="M398" s="34">
        <f>VLOOKUP(E398,DATA,16,FALSE)</f>
        <v>22.2</v>
      </c>
    </row>
    <row r="399" spans="1:13" ht="12.75">
      <c r="A399" s="28" t="str">
        <f t="shared" si="36"/>
        <v>Highly Suspect</v>
      </c>
      <c r="B399" s="28" t="s">
        <v>127</v>
      </c>
      <c r="C399" s="28" t="s">
        <v>128</v>
      </c>
      <c r="D399" s="37" t="s">
        <v>133</v>
      </c>
      <c r="E399" s="30">
        <v>857561005599</v>
      </c>
      <c r="F399" s="31" t="s">
        <v>627</v>
      </c>
      <c r="G399" s="36" t="s">
        <v>698</v>
      </c>
      <c r="H399" s="33" t="str">
        <f t="shared" si="37"/>
        <v>9786316131485</v>
      </c>
      <c r="I399" s="33" t="str">
        <f t="shared" si="38"/>
        <v>6004590732</v>
      </c>
      <c r="J399" s="34">
        <f t="shared" si="39"/>
        <v>13.98</v>
      </c>
      <c r="K399" s="34" t="str">
        <f t="shared" si="40"/>
        <v>POP</v>
      </c>
      <c r="L399" s="35">
        <f t="shared" si="41"/>
        <v>42202</v>
      </c>
      <c r="M399" s="34"/>
    </row>
    <row r="400" spans="1:13" ht="12.75">
      <c r="A400" s="28" t="str">
        <f t="shared" si="36"/>
        <v>Highly Suspect</v>
      </c>
      <c r="B400" s="28" t="s">
        <v>127</v>
      </c>
      <c r="C400" s="28" t="s">
        <v>128</v>
      </c>
      <c r="D400" s="37" t="s">
        <v>133</v>
      </c>
      <c r="E400" s="30">
        <v>857561005506</v>
      </c>
      <c r="F400" s="31" t="s">
        <v>690</v>
      </c>
      <c r="G400" s="36" t="s">
        <v>698</v>
      </c>
      <c r="H400" s="33" t="str">
        <f t="shared" si="37"/>
        <v>9786316131508</v>
      </c>
      <c r="I400" s="33" t="str">
        <f t="shared" si="38"/>
        <v>6004590734</v>
      </c>
      <c r="J400" s="34">
        <f t="shared" si="39"/>
        <v>17.98</v>
      </c>
      <c r="K400" s="34" t="str">
        <f t="shared" si="40"/>
        <v>POP</v>
      </c>
      <c r="L400" s="35">
        <f t="shared" si="41"/>
        <v>42202</v>
      </c>
      <c r="M400" s="34">
        <f>VLOOKUP(E400,DATA,16,FALSE)</f>
        <v>13.61</v>
      </c>
    </row>
    <row r="401" spans="1:13" s="60" customFormat="1" ht="12.75">
      <c r="A401" s="52" t="str">
        <f t="shared" si="36"/>
        <v>Muse</v>
      </c>
      <c r="B401" s="52" t="s">
        <v>130</v>
      </c>
      <c r="C401" s="52" t="s">
        <v>128</v>
      </c>
      <c r="D401" s="61" t="s">
        <v>132</v>
      </c>
      <c r="E401" s="54">
        <v>825646121250</v>
      </c>
      <c r="F401" s="55" t="s">
        <v>627</v>
      </c>
      <c r="G401" s="56" t="s">
        <v>635</v>
      </c>
      <c r="H401" s="57" t="str">
        <f t="shared" si="37"/>
        <v>9786316035899</v>
      </c>
      <c r="I401" s="57" t="str">
        <f t="shared" si="38"/>
        <v>6004581178</v>
      </c>
      <c r="J401" s="58">
        <f t="shared" si="39"/>
        <v>18.98</v>
      </c>
      <c r="K401" s="58" t="str">
        <f t="shared" si="40"/>
        <v>POP</v>
      </c>
      <c r="L401" s="59">
        <f t="shared" si="41"/>
        <v>42163</v>
      </c>
      <c r="M401" s="58"/>
    </row>
    <row r="402" spans="1:13" s="60" customFormat="1" ht="12.75">
      <c r="A402" s="52" t="str">
        <f t="shared" si="36"/>
        <v>Muse</v>
      </c>
      <c r="B402" s="52" t="s">
        <v>130</v>
      </c>
      <c r="C402" s="52" t="s">
        <v>128</v>
      </c>
      <c r="D402" s="61" t="s">
        <v>132</v>
      </c>
      <c r="E402" s="54">
        <v>825646121229</v>
      </c>
      <c r="F402" s="55" t="s">
        <v>690</v>
      </c>
      <c r="G402" s="56" t="s">
        <v>635</v>
      </c>
      <c r="H402" s="57" t="str">
        <f t="shared" si="37"/>
        <v>9786316036377</v>
      </c>
      <c r="I402" s="57" t="str">
        <f t="shared" si="38"/>
        <v>6004581226</v>
      </c>
      <c r="J402" s="58">
        <f t="shared" si="39"/>
        <v>29.98</v>
      </c>
      <c r="K402" s="58" t="str">
        <f t="shared" si="40"/>
        <v>POP</v>
      </c>
      <c r="L402" s="59">
        <f t="shared" si="41"/>
        <v>42163</v>
      </c>
      <c r="M402" s="58">
        <f>VLOOKUP(E402,DATA,16,FALSE)</f>
        <v>11.48</v>
      </c>
    </row>
    <row r="403" spans="1:13" ht="12.75">
      <c r="A403" s="28" t="str">
        <f t="shared" si="36"/>
        <v>Slipknot</v>
      </c>
      <c r="B403" s="28" t="s">
        <v>122</v>
      </c>
      <c r="C403" s="28" t="s">
        <v>128</v>
      </c>
      <c r="D403" s="37" t="s">
        <v>131</v>
      </c>
      <c r="E403" s="30">
        <v>16861754525</v>
      </c>
      <c r="F403" s="31" t="s">
        <v>627</v>
      </c>
      <c r="G403" s="36" t="s">
        <v>770</v>
      </c>
      <c r="H403" s="33" t="str">
        <f t="shared" si="37"/>
        <v>9786315710230</v>
      </c>
      <c r="I403" s="33" t="str">
        <f t="shared" si="38"/>
        <v>6004548620</v>
      </c>
      <c r="J403" s="34">
        <f t="shared" si="39"/>
        <v>18.98</v>
      </c>
      <c r="K403" s="34" t="str">
        <f t="shared" si="40"/>
        <v>POP</v>
      </c>
      <c r="L403" s="35">
        <f t="shared" si="41"/>
        <v>41933</v>
      </c>
      <c r="M403" s="34"/>
    </row>
    <row r="404" spans="1:13" ht="12.75">
      <c r="A404" s="28" t="str">
        <f t="shared" si="36"/>
        <v>Slipknot</v>
      </c>
      <c r="B404" s="28" t="s">
        <v>122</v>
      </c>
      <c r="C404" s="28" t="s">
        <v>128</v>
      </c>
      <c r="D404" s="37" t="s">
        <v>131</v>
      </c>
      <c r="E404" s="30">
        <v>16861754532</v>
      </c>
      <c r="F404" s="31" t="s">
        <v>690</v>
      </c>
      <c r="G404" s="36" t="s">
        <v>770</v>
      </c>
      <c r="H404" s="33" t="str">
        <f t="shared" si="37"/>
        <v>9786316096852</v>
      </c>
      <c r="I404" s="33" t="str">
        <f t="shared" si="38"/>
        <v>6004587269</v>
      </c>
      <c r="J404" s="34">
        <f t="shared" si="39"/>
        <v>29.98</v>
      </c>
      <c r="K404" s="34" t="str">
        <f t="shared" si="40"/>
        <v>POP</v>
      </c>
      <c r="L404" s="35">
        <f t="shared" si="41"/>
        <v>41933</v>
      </c>
      <c r="M404" s="34">
        <f>VLOOKUP(E404,DATA,16,FALSE)</f>
        <v>22.95</v>
      </c>
    </row>
    <row r="405" spans="1:13" s="60" customFormat="1" ht="12.75">
      <c r="A405" s="52" t="str">
        <f t="shared" si="36"/>
        <v>Alabama Shakes</v>
      </c>
      <c r="B405" s="52" t="s">
        <v>32</v>
      </c>
      <c r="C405" s="52" t="s">
        <v>104</v>
      </c>
      <c r="D405" s="61" t="s">
        <v>105</v>
      </c>
      <c r="E405" s="54">
        <v>880882226725</v>
      </c>
      <c r="F405" s="55" t="s">
        <v>627</v>
      </c>
      <c r="G405" s="62" t="s">
        <v>629</v>
      </c>
      <c r="H405" s="57" t="str">
        <f t="shared" si="37"/>
        <v>9786315935381</v>
      </c>
      <c r="I405" s="57" t="str">
        <f t="shared" si="38"/>
        <v>6004571127</v>
      </c>
      <c r="J405" s="58">
        <f t="shared" si="39"/>
        <v>12.98</v>
      </c>
      <c r="K405" s="58" t="str">
        <f t="shared" si="40"/>
        <v>POP</v>
      </c>
      <c r="L405" s="59">
        <f t="shared" si="41"/>
        <v>42115</v>
      </c>
      <c r="M405" s="58"/>
    </row>
    <row r="406" spans="1:13" s="60" customFormat="1" ht="12.75">
      <c r="A406" s="52" t="str">
        <f t="shared" si="36"/>
        <v>Alabama Shakes</v>
      </c>
      <c r="B406" s="52" t="s">
        <v>32</v>
      </c>
      <c r="C406" s="52" t="s">
        <v>104</v>
      </c>
      <c r="D406" s="61" t="s">
        <v>105</v>
      </c>
      <c r="E406" s="54">
        <v>880882226718</v>
      </c>
      <c r="F406" s="55" t="s">
        <v>690</v>
      </c>
      <c r="G406" s="62" t="s">
        <v>629</v>
      </c>
      <c r="H406" s="57" t="str">
        <f t="shared" si="37"/>
        <v>9786315935398</v>
      </c>
      <c r="I406" s="57" t="str">
        <f t="shared" si="38"/>
        <v>6004571128</v>
      </c>
      <c r="J406" s="58">
        <f t="shared" si="39"/>
        <v>22.98</v>
      </c>
      <c r="K406" s="58" t="str">
        <f t="shared" si="40"/>
        <v>POP</v>
      </c>
      <c r="L406" s="59">
        <f t="shared" si="41"/>
        <v>42115</v>
      </c>
      <c r="M406" s="58">
        <f>VLOOKUP(E406,DATA,16,FALSE)</f>
        <v>17.63</v>
      </c>
    </row>
    <row r="407" spans="1:13" ht="12.75">
      <c r="A407" s="28" t="str">
        <f t="shared" si="36"/>
        <v>Florence + the Machine</v>
      </c>
      <c r="B407" s="28" t="s">
        <v>55</v>
      </c>
      <c r="C407" s="28" t="s">
        <v>104</v>
      </c>
      <c r="D407" s="37" t="s">
        <v>106</v>
      </c>
      <c r="E407" s="30">
        <v>602547236067</v>
      </c>
      <c r="F407" s="31" t="s">
        <v>627</v>
      </c>
      <c r="G407" s="36" t="s">
        <v>689</v>
      </c>
      <c r="H407" s="33" t="str">
        <f t="shared" si="37"/>
        <v>9786316045522</v>
      </c>
      <c r="I407" s="33" t="str">
        <f t="shared" si="38"/>
        <v>6004582141</v>
      </c>
      <c r="J407" s="34">
        <f t="shared" si="39"/>
        <v>13.98</v>
      </c>
      <c r="K407" s="34" t="str">
        <f t="shared" si="40"/>
        <v>POP</v>
      </c>
      <c r="L407" s="35">
        <f t="shared" si="41"/>
        <v>42157</v>
      </c>
      <c r="M407" s="34"/>
    </row>
    <row r="408" spans="1:13" ht="12.75">
      <c r="A408" s="28" t="str">
        <f t="shared" si="36"/>
        <v>Florence + the Machine</v>
      </c>
      <c r="B408" s="28" t="s">
        <v>55</v>
      </c>
      <c r="C408" s="28" t="s">
        <v>104</v>
      </c>
      <c r="D408" s="37" t="s">
        <v>106</v>
      </c>
      <c r="E408" s="30">
        <v>602547244956</v>
      </c>
      <c r="F408" s="31" t="s">
        <v>690</v>
      </c>
      <c r="G408" s="36" t="s">
        <v>689</v>
      </c>
      <c r="H408" s="33" t="str">
        <f t="shared" si="37"/>
        <v>9786316045515</v>
      </c>
      <c r="I408" s="33" t="str">
        <f t="shared" si="38"/>
        <v>6004582140</v>
      </c>
      <c r="J408" s="34">
        <f t="shared" si="39"/>
        <v>34.980000000000004</v>
      </c>
      <c r="K408" s="34" t="str">
        <f t="shared" si="40"/>
        <v>POP</v>
      </c>
      <c r="L408" s="35">
        <f t="shared" si="41"/>
        <v>42157</v>
      </c>
      <c r="M408" s="34">
        <f>VLOOKUP(E408,DATA,16,FALSE)</f>
        <v>23.1</v>
      </c>
    </row>
    <row r="409" spans="1:13" ht="12.75">
      <c r="A409" s="28" t="str">
        <f t="shared" si="36"/>
        <v>Foo Fighters</v>
      </c>
      <c r="B409" s="28" t="s">
        <v>108</v>
      </c>
      <c r="C409" s="28" t="s">
        <v>104</v>
      </c>
      <c r="D409" s="37" t="s">
        <v>107</v>
      </c>
      <c r="E409" s="30">
        <v>888430900820</v>
      </c>
      <c r="F409" s="31" t="s">
        <v>627</v>
      </c>
      <c r="G409" s="36" t="s">
        <v>640</v>
      </c>
      <c r="H409" s="33" t="str">
        <f t="shared" si="37"/>
        <v>9786315733932</v>
      </c>
      <c r="I409" s="33" t="str">
        <f t="shared" si="38"/>
        <v>6004550990</v>
      </c>
      <c r="J409" s="34">
        <f t="shared" si="39"/>
        <v>11.98</v>
      </c>
      <c r="K409" s="34" t="str">
        <f t="shared" si="40"/>
        <v>POP</v>
      </c>
      <c r="L409" s="35">
        <f t="shared" si="41"/>
        <v>41953</v>
      </c>
      <c r="M409" s="34"/>
    </row>
    <row r="410" spans="1:13" ht="12.75">
      <c r="A410" s="28" t="str">
        <f t="shared" si="36"/>
        <v>Foo Fighters</v>
      </c>
      <c r="B410" s="28" t="s">
        <v>108</v>
      </c>
      <c r="C410" s="28" t="s">
        <v>104</v>
      </c>
      <c r="D410" s="37" t="s">
        <v>107</v>
      </c>
      <c r="E410" s="30">
        <v>888430900813</v>
      </c>
      <c r="F410" s="31" t="s">
        <v>690</v>
      </c>
      <c r="G410" s="36" t="s">
        <v>640</v>
      </c>
      <c r="H410" s="33" t="str">
        <f t="shared" si="37"/>
        <v>9786315734304</v>
      </c>
      <c r="I410" s="33" t="str">
        <f t="shared" si="38"/>
        <v>6004551027</v>
      </c>
      <c r="J410" s="34">
        <f t="shared" si="39"/>
        <v>23.98</v>
      </c>
      <c r="K410" s="34" t="str">
        <f t="shared" si="40"/>
        <v>POP</v>
      </c>
      <c r="L410" s="35">
        <f t="shared" si="41"/>
        <v>41953</v>
      </c>
      <c r="M410" s="34">
        <f>VLOOKUP(E410,DATA,16,FALSE)</f>
        <v>14.35</v>
      </c>
    </row>
    <row r="411" spans="1:13" ht="12.75">
      <c r="A411" s="28" t="str">
        <f t="shared" si="36"/>
        <v>King, Elle</v>
      </c>
      <c r="B411" s="28" t="s">
        <v>109</v>
      </c>
      <c r="C411" s="28" t="s">
        <v>104</v>
      </c>
      <c r="D411" s="37" t="s">
        <v>110</v>
      </c>
      <c r="E411" s="30">
        <v>888430980525</v>
      </c>
      <c r="F411" s="31" t="s">
        <v>627</v>
      </c>
      <c r="G411" s="36" t="s">
        <v>640</v>
      </c>
      <c r="H411" s="33" t="str">
        <f t="shared" si="37"/>
        <v>9786315811425</v>
      </c>
      <c r="I411" s="33" t="str">
        <f t="shared" si="38"/>
        <v>6004558733</v>
      </c>
      <c r="J411" s="34">
        <f t="shared" si="39"/>
        <v>11.98</v>
      </c>
      <c r="K411" s="34" t="str">
        <f t="shared" si="40"/>
        <v>POP</v>
      </c>
      <c r="L411" s="35">
        <f t="shared" si="41"/>
        <v>42052</v>
      </c>
      <c r="M411" s="34"/>
    </row>
    <row r="412" spans="1:13" ht="12.75">
      <c r="A412" s="28" t="str">
        <f t="shared" si="36"/>
        <v>King, Elle</v>
      </c>
      <c r="B412" s="28" t="s">
        <v>109</v>
      </c>
      <c r="C412" s="28" t="s">
        <v>104</v>
      </c>
      <c r="D412" s="37" t="s">
        <v>110</v>
      </c>
      <c r="E412" s="30">
        <v>888430980518</v>
      </c>
      <c r="F412" s="31" t="s">
        <v>690</v>
      </c>
      <c r="G412" s="36" t="s">
        <v>640</v>
      </c>
      <c r="H412" s="33" t="str">
        <f t="shared" si="37"/>
        <v>9786315875878</v>
      </c>
      <c r="I412" s="33" t="str">
        <f t="shared" si="38"/>
        <v>6004565178</v>
      </c>
      <c r="J412" s="34">
        <f t="shared" si="39"/>
        <v>19.98</v>
      </c>
      <c r="K412" s="34" t="str">
        <f t="shared" si="40"/>
        <v>POP</v>
      </c>
      <c r="L412" s="35">
        <f t="shared" si="41"/>
        <v>42066</v>
      </c>
      <c r="M412" s="34">
        <f>VLOOKUP(E412,DATA,16,FALSE)</f>
        <v>11.950000000000001</v>
      </c>
    </row>
    <row r="413" spans="1:13" ht="12.75">
      <c r="A413" s="28" t="str">
        <f t="shared" si="36"/>
        <v>Wolf Alice</v>
      </c>
      <c r="B413" s="28" t="s">
        <v>112</v>
      </c>
      <c r="C413" s="28" t="s">
        <v>104</v>
      </c>
      <c r="D413" s="37" t="s">
        <v>111</v>
      </c>
      <c r="E413" s="30">
        <v>888750813022</v>
      </c>
      <c r="F413" s="31" t="s">
        <v>627</v>
      </c>
      <c r="G413" s="36" t="s">
        <v>640</v>
      </c>
      <c r="H413" s="33" t="str">
        <f t="shared" si="37"/>
        <v>9786316081001</v>
      </c>
      <c r="I413" s="33" t="str">
        <f t="shared" si="38"/>
        <v>6004585688</v>
      </c>
      <c r="J413" s="34">
        <f t="shared" si="39"/>
        <v>9.98</v>
      </c>
      <c r="K413" s="34" t="str">
        <f t="shared" si="40"/>
        <v>POP</v>
      </c>
      <c r="L413" s="35">
        <f t="shared" si="41"/>
        <v>42178</v>
      </c>
      <c r="M413" s="34"/>
    </row>
    <row r="414" spans="1:13" ht="12.75">
      <c r="A414" s="28" t="str">
        <f t="shared" si="36"/>
        <v>Wolf Alice</v>
      </c>
      <c r="B414" s="28" t="s">
        <v>112</v>
      </c>
      <c r="C414" s="28" t="s">
        <v>104</v>
      </c>
      <c r="D414" s="37" t="s">
        <v>111</v>
      </c>
      <c r="E414" s="30">
        <v>888750813015</v>
      </c>
      <c r="F414" s="31" t="s">
        <v>690</v>
      </c>
      <c r="G414" s="36" t="s">
        <v>640</v>
      </c>
      <c r="H414" s="33" t="str">
        <f t="shared" si="37"/>
        <v>9786316081018</v>
      </c>
      <c r="I414" s="33" t="str">
        <f t="shared" si="38"/>
        <v>6004585689</v>
      </c>
      <c r="J414" s="34">
        <f t="shared" si="39"/>
        <v>19.98</v>
      </c>
      <c r="K414" s="34" t="str">
        <f t="shared" si="40"/>
        <v>POP</v>
      </c>
      <c r="L414" s="35">
        <f t="shared" si="41"/>
        <v>42178</v>
      </c>
      <c r="M414" s="34">
        <f>VLOOKUP(E414,DATA,16,FALSE)</f>
        <v>15.46</v>
      </c>
    </row>
    <row r="415" spans="1:13" s="60" customFormat="1" ht="12.75">
      <c r="A415" s="52" t="str">
        <f t="shared" si="36"/>
        <v>Alabama Shakes</v>
      </c>
      <c r="B415" s="52" t="s">
        <v>32</v>
      </c>
      <c r="C415" s="52" t="s">
        <v>124</v>
      </c>
      <c r="D415" s="61" t="s">
        <v>105</v>
      </c>
      <c r="E415" s="54">
        <v>880882226725</v>
      </c>
      <c r="F415" s="55" t="s">
        <v>627</v>
      </c>
      <c r="G415" s="62" t="s">
        <v>629</v>
      </c>
      <c r="H415" s="57" t="str">
        <f t="shared" si="37"/>
        <v>9786315935381</v>
      </c>
      <c r="I415" s="57" t="str">
        <f t="shared" si="38"/>
        <v>6004571127</v>
      </c>
      <c r="J415" s="58">
        <f t="shared" si="39"/>
        <v>12.98</v>
      </c>
      <c r="K415" s="58" t="str">
        <f t="shared" si="40"/>
        <v>POP</v>
      </c>
      <c r="L415" s="59">
        <f t="shared" si="41"/>
        <v>42115</v>
      </c>
      <c r="M415" s="58"/>
    </row>
    <row r="416" spans="1:13" s="60" customFormat="1" ht="12.75">
      <c r="A416" s="52" t="str">
        <f t="shared" si="36"/>
        <v>Alabama Shakes</v>
      </c>
      <c r="B416" s="52" t="s">
        <v>32</v>
      </c>
      <c r="C416" s="52" t="s">
        <v>124</v>
      </c>
      <c r="D416" s="61" t="s">
        <v>105</v>
      </c>
      <c r="E416" s="54">
        <v>880882226718</v>
      </c>
      <c r="F416" s="55" t="s">
        <v>690</v>
      </c>
      <c r="G416" s="62" t="s">
        <v>629</v>
      </c>
      <c r="H416" s="57" t="str">
        <f t="shared" si="37"/>
        <v>9786315935398</v>
      </c>
      <c r="I416" s="57" t="str">
        <f t="shared" si="38"/>
        <v>6004571128</v>
      </c>
      <c r="J416" s="58">
        <f t="shared" si="39"/>
        <v>22.98</v>
      </c>
      <c r="K416" s="58" t="str">
        <f t="shared" si="40"/>
        <v>POP</v>
      </c>
      <c r="L416" s="59">
        <f t="shared" si="41"/>
        <v>42115</v>
      </c>
      <c r="M416" s="58">
        <f>VLOOKUP(E416,DATA,16,FALSE)</f>
        <v>17.63</v>
      </c>
    </row>
    <row r="417" spans="1:13" ht="12.75">
      <c r="A417" s="28" t="str">
        <f t="shared" si="36"/>
        <v>Bay, James</v>
      </c>
      <c r="B417" s="28" t="s">
        <v>46</v>
      </c>
      <c r="C417" s="28" t="s">
        <v>124</v>
      </c>
      <c r="D417" s="37" t="s">
        <v>125</v>
      </c>
      <c r="E417" s="30">
        <v>602547184962</v>
      </c>
      <c r="F417" s="31" t="s">
        <v>627</v>
      </c>
      <c r="G417" s="36" t="s">
        <v>689</v>
      </c>
      <c r="H417" s="33" t="str">
        <f t="shared" si="37"/>
        <v>9786315883958</v>
      </c>
      <c r="I417" s="33" t="str">
        <f t="shared" si="38"/>
        <v>6004565986</v>
      </c>
      <c r="J417" s="34">
        <f t="shared" si="39"/>
        <v>10.98</v>
      </c>
      <c r="K417" s="34" t="str">
        <f t="shared" si="40"/>
        <v>FOLK</v>
      </c>
      <c r="L417" s="35">
        <f t="shared" si="41"/>
        <v>42086</v>
      </c>
      <c r="M417" s="34"/>
    </row>
    <row r="418" spans="1:13" ht="12.75">
      <c r="A418" s="28" t="str">
        <f t="shared" si="36"/>
        <v>Bay, James</v>
      </c>
      <c r="B418" s="28" t="s">
        <v>46</v>
      </c>
      <c r="C418" s="28" t="s">
        <v>124</v>
      </c>
      <c r="D418" s="37" t="s">
        <v>125</v>
      </c>
      <c r="E418" s="30">
        <v>602547184979</v>
      </c>
      <c r="F418" s="31" t="s">
        <v>690</v>
      </c>
      <c r="G418" s="36" t="s">
        <v>689</v>
      </c>
      <c r="H418" s="33" t="str">
        <f t="shared" si="37"/>
        <v>9786315884481</v>
      </c>
      <c r="I418" s="33" t="str">
        <f t="shared" si="38"/>
        <v>6004566039</v>
      </c>
      <c r="J418" s="34">
        <f t="shared" si="39"/>
        <v>29.98</v>
      </c>
      <c r="K418" s="34" t="str">
        <f t="shared" si="40"/>
        <v>FOLK</v>
      </c>
      <c r="L418" s="35">
        <f t="shared" si="41"/>
        <v>42086</v>
      </c>
      <c r="M418" s="34">
        <f>VLOOKUP(E418,DATA,16,FALSE)</f>
        <v>20.71</v>
      </c>
    </row>
    <row r="419" spans="1:13" ht="12.75">
      <c r="A419" s="28" t="str">
        <f t="shared" si="36"/>
        <v>Florence + the Machine</v>
      </c>
      <c r="B419" s="28" t="s">
        <v>55</v>
      </c>
      <c r="C419" s="28" t="s">
        <v>124</v>
      </c>
      <c r="D419" s="37" t="s">
        <v>106</v>
      </c>
      <c r="E419" s="30">
        <v>602547236067</v>
      </c>
      <c r="F419" s="31" t="s">
        <v>627</v>
      </c>
      <c r="G419" s="36" t="s">
        <v>689</v>
      </c>
      <c r="H419" s="33" t="str">
        <f t="shared" si="37"/>
        <v>9786316045522</v>
      </c>
      <c r="I419" s="33" t="str">
        <f t="shared" si="38"/>
        <v>6004582141</v>
      </c>
      <c r="J419" s="34">
        <f t="shared" si="39"/>
        <v>13.98</v>
      </c>
      <c r="K419" s="34" t="str">
        <f t="shared" si="40"/>
        <v>POP</v>
      </c>
      <c r="L419" s="35">
        <f t="shared" si="41"/>
        <v>42157</v>
      </c>
      <c r="M419" s="34"/>
    </row>
    <row r="420" spans="1:13" ht="12.75">
      <c r="A420" s="28" t="str">
        <f t="shared" si="36"/>
        <v>Florence + the Machine</v>
      </c>
      <c r="B420" s="28" t="s">
        <v>55</v>
      </c>
      <c r="C420" s="28" t="s">
        <v>124</v>
      </c>
      <c r="D420" s="37" t="s">
        <v>106</v>
      </c>
      <c r="E420" s="30">
        <v>602547244956</v>
      </c>
      <c r="F420" s="31" t="s">
        <v>690</v>
      </c>
      <c r="G420" s="36" t="s">
        <v>689</v>
      </c>
      <c r="H420" s="33" t="str">
        <f t="shared" si="37"/>
        <v>9786316045515</v>
      </c>
      <c r="I420" s="33" t="str">
        <f t="shared" si="38"/>
        <v>6004582140</v>
      </c>
      <c r="J420" s="34">
        <f t="shared" si="39"/>
        <v>34.980000000000004</v>
      </c>
      <c r="K420" s="34" t="str">
        <f t="shared" si="40"/>
        <v>POP</v>
      </c>
      <c r="L420" s="35">
        <f t="shared" si="41"/>
        <v>42157</v>
      </c>
      <c r="M420" s="34">
        <f>VLOOKUP(E420,DATA,16,FALSE)</f>
        <v>23.1</v>
      </c>
    </row>
    <row r="421" spans="1:13" ht="12.75">
      <c r="A421" s="28" t="str">
        <f t="shared" si="36"/>
        <v>Highly Suspect</v>
      </c>
      <c r="B421" s="28" t="s">
        <v>127</v>
      </c>
      <c r="C421" s="28" t="s">
        <v>124</v>
      </c>
      <c r="D421" s="37" t="s">
        <v>126</v>
      </c>
      <c r="E421" s="30">
        <v>857561005599</v>
      </c>
      <c r="F421" s="31" t="s">
        <v>627</v>
      </c>
      <c r="G421" s="36" t="s">
        <v>698</v>
      </c>
      <c r="H421" s="33" t="str">
        <f t="shared" si="37"/>
        <v>9786316131485</v>
      </c>
      <c r="I421" s="33" t="str">
        <f t="shared" si="38"/>
        <v>6004590732</v>
      </c>
      <c r="J421" s="34">
        <f t="shared" si="39"/>
        <v>13.98</v>
      </c>
      <c r="K421" s="34" t="str">
        <f t="shared" si="40"/>
        <v>POP</v>
      </c>
      <c r="L421" s="35">
        <f t="shared" si="41"/>
        <v>42202</v>
      </c>
      <c r="M421" s="34"/>
    </row>
    <row r="422" spans="1:13" ht="12.75">
      <c r="A422" s="28" t="str">
        <f t="shared" si="36"/>
        <v>Highly Suspect</v>
      </c>
      <c r="B422" s="28" t="s">
        <v>127</v>
      </c>
      <c r="C422" s="28" t="s">
        <v>124</v>
      </c>
      <c r="D422" s="37" t="s">
        <v>126</v>
      </c>
      <c r="E422" s="30">
        <v>857561005506</v>
      </c>
      <c r="F422" s="31" t="s">
        <v>690</v>
      </c>
      <c r="G422" s="36" t="s">
        <v>698</v>
      </c>
      <c r="H422" s="33" t="str">
        <f t="shared" si="37"/>
        <v>9786316131508</v>
      </c>
      <c r="I422" s="33" t="str">
        <f t="shared" si="38"/>
        <v>6004590734</v>
      </c>
      <c r="J422" s="34">
        <f t="shared" si="39"/>
        <v>17.98</v>
      </c>
      <c r="K422" s="34" t="str">
        <f t="shared" si="40"/>
        <v>POP</v>
      </c>
      <c r="L422" s="35">
        <f t="shared" si="41"/>
        <v>42202</v>
      </c>
      <c r="M422" s="34">
        <f>VLOOKUP(E422,DATA,16,FALSE)</f>
        <v>13.61</v>
      </c>
    </row>
    <row r="423" spans="1:13" ht="12.75">
      <c r="A423" s="28" t="str">
        <f t="shared" si="36"/>
        <v>King, Elle</v>
      </c>
      <c r="B423" s="28" t="s">
        <v>109</v>
      </c>
      <c r="C423" s="28" t="s">
        <v>124</v>
      </c>
      <c r="D423" s="37" t="s">
        <v>110</v>
      </c>
      <c r="E423" s="30">
        <v>888430980525</v>
      </c>
      <c r="F423" s="31" t="s">
        <v>627</v>
      </c>
      <c r="G423" s="36" t="s">
        <v>640</v>
      </c>
      <c r="H423" s="33" t="str">
        <f t="shared" si="37"/>
        <v>9786315811425</v>
      </c>
      <c r="I423" s="33" t="str">
        <f t="shared" si="38"/>
        <v>6004558733</v>
      </c>
      <c r="J423" s="34">
        <f t="shared" si="39"/>
        <v>11.98</v>
      </c>
      <c r="K423" s="34" t="str">
        <f t="shared" si="40"/>
        <v>POP</v>
      </c>
      <c r="L423" s="35">
        <f t="shared" si="41"/>
        <v>42052</v>
      </c>
      <c r="M423" s="34"/>
    </row>
    <row r="424" spans="1:13" ht="12.75">
      <c r="A424" s="28" t="str">
        <f t="shared" si="36"/>
        <v>King, Elle</v>
      </c>
      <c r="B424" s="28" t="s">
        <v>109</v>
      </c>
      <c r="C424" s="28" t="s">
        <v>124</v>
      </c>
      <c r="D424" s="37" t="s">
        <v>110</v>
      </c>
      <c r="E424" s="30">
        <v>888430980518</v>
      </c>
      <c r="F424" s="31" t="s">
        <v>690</v>
      </c>
      <c r="G424" s="36" t="s">
        <v>640</v>
      </c>
      <c r="H424" s="33" t="str">
        <f t="shared" si="37"/>
        <v>9786315875878</v>
      </c>
      <c r="I424" s="33" t="str">
        <f t="shared" si="38"/>
        <v>6004565178</v>
      </c>
      <c r="J424" s="34">
        <f t="shared" si="39"/>
        <v>19.98</v>
      </c>
      <c r="K424" s="34" t="str">
        <f t="shared" si="40"/>
        <v>POP</v>
      </c>
      <c r="L424" s="35">
        <f t="shared" si="41"/>
        <v>42066</v>
      </c>
      <c r="M424" s="34">
        <f>VLOOKUP(E424,DATA,16,FALSE)</f>
        <v>11.950000000000001</v>
      </c>
    </row>
    <row r="425" spans="1:13" s="60" customFormat="1" ht="12.75">
      <c r="A425" s="52" t="str">
        <f t="shared" si="36"/>
        <v>Fairfield Four</v>
      </c>
      <c r="B425" s="52" t="s">
        <v>336</v>
      </c>
      <c r="C425" s="52" t="s">
        <v>335</v>
      </c>
      <c r="D425" s="61" t="s">
        <v>341</v>
      </c>
      <c r="E425" s="54">
        <v>794504003673</v>
      </c>
      <c r="F425" s="55" t="s">
        <v>627</v>
      </c>
      <c r="G425" s="56" t="s">
        <v>778</v>
      </c>
      <c r="H425" s="57" t="str">
        <f t="shared" si="37"/>
        <v>9786315909696</v>
      </c>
      <c r="I425" s="57" t="str">
        <f t="shared" si="38"/>
        <v>6004568560</v>
      </c>
      <c r="J425" s="58">
        <f t="shared" si="39"/>
        <v>13.98</v>
      </c>
      <c r="K425" s="58" t="str">
        <f t="shared" si="40"/>
        <v>GOS</v>
      </c>
      <c r="L425" s="59">
        <f t="shared" si="41"/>
        <v>42073</v>
      </c>
      <c r="M425" s="58"/>
    </row>
    <row r="426" spans="1:13" ht="25.5">
      <c r="A426" s="28" t="str">
        <f t="shared" si="36"/>
        <v>Point Of Grace</v>
      </c>
      <c r="B426" s="28" t="s">
        <v>338</v>
      </c>
      <c r="C426" s="28" t="s">
        <v>335</v>
      </c>
      <c r="D426" s="37" t="s">
        <v>339</v>
      </c>
      <c r="E426" s="30">
        <v>80688910020</v>
      </c>
      <c r="F426" s="31" t="s">
        <v>627</v>
      </c>
      <c r="G426" s="36" t="s">
        <v>759</v>
      </c>
      <c r="H426" s="33" t="str">
        <f t="shared" si="37"/>
        <v>9786315955013</v>
      </c>
      <c r="I426" s="33" t="str">
        <f t="shared" si="38"/>
        <v>6004573090</v>
      </c>
      <c r="J426" s="34">
        <f t="shared" si="39"/>
        <v>13.98</v>
      </c>
      <c r="K426" s="34" t="str">
        <f t="shared" si="40"/>
        <v>CCM</v>
      </c>
      <c r="L426" s="35">
        <f t="shared" si="41"/>
        <v>42101</v>
      </c>
      <c r="M426" s="34"/>
    </row>
    <row r="427" spans="1:13" ht="12.75">
      <c r="A427" s="28" t="e">
        <f t="shared" si="36"/>
        <v>#N/A</v>
      </c>
      <c r="B427" s="28" t="s">
        <v>337</v>
      </c>
      <c r="C427" s="28" t="s">
        <v>335</v>
      </c>
      <c r="D427" s="37" t="s">
        <v>340</v>
      </c>
      <c r="E427" s="30" t="s">
        <v>626</v>
      </c>
      <c r="F427" s="31" t="s">
        <v>626</v>
      </c>
      <c r="G427" s="32" t="s">
        <v>626</v>
      </c>
      <c r="H427" s="33" t="e">
        <f t="shared" si="37"/>
        <v>#N/A</v>
      </c>
      <c r="I427" s="33" t="e">
        <f t="shared" si="38"/>
        <v>#N/A</v>
      </c>
      <c r="J427" s="34" t="e">
        <f t="shared" si="39"/>
        <v>#N/A</v>
      </c>
      <c r="K427" s="34" t="e">
        <f t="shared" si="40"/>
        <v>#N/A</v>
      </c>
      <c r="L427" s="35" t="e">
        <f t="shared" si="41"/>
        <v>#N/A</v>
      </c>
      <c r="M427" s="34"/>
    </row>
    <row r="428" spans="1:13" ht="12.75">
      <c r="A428" s="28" t="str">
        <f t="shared" si="36"/>
        <v>Desplat, Alexandre</v>
      </c>
      <c r="B428" s="28" t="s">
        <v>527</v>
      </c>
      <c r="C428" s="28" t="s">
        <v>518</v>
      </c>
      <c r="D428" s="37" t="s">
        <v>520</v>
      </c>
      <c r="E428" s="30">
        <v>888750121226</v>
      </c>
      <c r="F428" s="31" t="s">
        <v>627</v>
      </c>
      <c r="G428" s="36" t="s">
        <v>631</v>
      </c>
      <c r="H428" s="33" t="str">
        <f t="shared" si="37"/>
        <v>9786315733888</v>
      </c>
      <c r="I428" s="33" t="str">
        <f t="shared" si="38"/>
        <v>6004550985</v>
      </c>
      <c r="J428" s="34">
        <f t="shared" si="39"/>
        <v>11.98</v>
      </c>
      <c r="K428" s="34" t="str">
        <f t="shared" si="40"/>
        <v>S/T</v>
      </c>
      <c r="L428" s="35">
        <f t="shared" si="41"/>
        <v>41967</v>
      </c>
      <c r="M428" s="34"/>
    </row>
    <row r="429" spans="1:13" s="60" customFormat="1" ht="12.75">
      <c r="A429" s="52" t="str">
        <f t="shared" si="36"/>
        <v>Sanchez, Antonio</v>
      </c>
      <c r="B429" s="52" t="s">
        <v>528</v>
      </c>
      <c r="C429" s="52" t="s">
        <v>518</v>
      </c>
      <c r="D429" s="61" t="s">
        <v>519</v>
      </c>
      <c r="E429" s="54">
        <v>731383668920</v>
      </c>
      <c r="F429" s="55" t="s">
        <v>627</v>
      </c>
      <c r="G429" s="56" t="s">
        <v>639</v>
      </c>
      <c r="H429" s="57" t="str">
        <f t="shared" si="37"/>
        <v>9786315705274</v>
      </c>
      <c r="I429" s="57" t="str">
        <f t="shared" si="38"/>
        <v>6004548124</v>
      </c>
      <c r="J429" s="58">
        <f t="shared" si="39"/>
        <v>14.98</v>
      </c>
      <c r="K429" s="58" t="str">
        <f t="shared" si="40"/>
        <v>S/T</v>
      </c>
      <c r="L429" s="59">
        <f t="shared" si="41"/>
        <v>41926</v>
      </c>
      <c r="M429" s="58"/>
    </row>
    <row r="430" spans="1:13" ht="12.75">
      <c r="A430" s="28" t="str">
        <f t="shared" si="36"/>
        <v>Various</v>
      </c>
      <c r="B430" s="28" t="s">
        <v>525</v>
      </c>
      <c r="C430" s="28" t="s">
        <v>518</v>
      </c>
      <c r="D430" s="37" t="s">
        <v>522</v>
      </c>
      <c r="E430" s="30">
        <v>857970002806</v>
      </c>
      <c r="F430" s="31" t="s">
        <v>627</v>
      </c>
      <c r="G430" s="36" t="s">
        <v>719</v>
      </c>
      <c r="H430" s="33" t="str">
        <f t="shared" si="37"/>
        <v>9786315867620</v>
      </c>
      <c r="I430" s="33" t="str">
        <f t="shared" si="38"/>
        <v>6004564354</v>
      </c>
      <c r="J430" s="34">
        <f t="shared" si="39"/>
        <v>14.98</v>
      </c>
      <c r="K430" s="34" t="str">
        <f t="shared" si="40"/>
        <v>S/T</v>
      </c>
      <c r="L430" s="35">
        <f t="shared" si="41"/>
        <v>41947</v>
      </c>
      <c r="M430" s="34"/>
    </row>
    <row r="431" spans="1:13" ht="12.75">
      <c r="A431" s="28" t="str">
        <f t="shared" si="36"/>
        <v>Various</v>
      </c>
      <c r="B431" s="28" t="s">
        <v>525</v>
      </c>
      <c r="C431" s="28" t="s">
        <v>518</v>
      </c>
      <c r="D431" s="37" t="s">
        <v>522</v>
      </c>
      <c r="E431" s="30">
        <v>8718469537969</v>
      </c>
      <c r="F431" s="31" t="s">
        <v>690</v>
      </c>
      <c r="G431" s="36" t="s">
        <v>790</v>
      </c>
      <c r="H431" s="33" t="str">
        <f t="shared" si="37"/>
        <v>9786315867606</v>
      </c>
      <c r="I431" s="33" t="str">
        <f t="shared" si="38"/>
        <v>6004564351</v>
      </c>
      <c r="J431" s="34">
        <f t="shared" si="39"/>
        <v>48.99</v>
      </c>
      <c r="K431" s="34" t="str">
        <f t="shared" si="40"/>
        <v>S/T</v>
      </c>
      <c r="L431" s="35">
        <f t="shared" si="41"/>
        <v>42024</v>
      </c>
      <c r="M431" s="34">
        <f>VLOOKUP(E431,DATA,16,FALSE)</f>
        <v>35.410000000000004</v>
      </c>
    </row>
    <row r="432" spans="1:13" ht="12.75">
      <c r="A432" s="28" t="str">
        <f t="shared" si="36"/>
        <v>Various</v>
      </c>
      <c r="B432" s="28" t="s">
        <v>527</v>
      </c>
      <c r="C432" s="28" t="s">
        <v>518</v>
      </c>
      <c r="D432" s="37" t="s">
        <v>520</v>
      </c>
      <c r="E432" s="30">
        <v>8718469537976</v>
      </c>
      <c r="F432" s="31" t="s">
        <v>690</v>
      </c>
      <c r="G432" s="36" t="s">
        <v>631</v>
      </c>
      <c r="H432" s="33" t="str">
        <f t="shared" si="37"/>
        <v>9786316142993</v>
      </c>
      <c r="I432" s="33" t="str">
        <f t="shared" si="38"/>
        <v>6004591883</v>
      </c>
      <c r="J432" s="34">
        <f t="shared" si="39"/>
        <v>34.980000000000004</v>
      </c>
      <c r="K432" s="34" t="str">
        <f t="shared" si="40"/>
        <v>S/T</v>
      </c>
      <c r="L432" s="35">
        <f t="shared" si="41"/>
        <v>42024</v>
      </c>
      <c r="M432" s="34">
        <f>VLOOKUP(E432,DATA,16,FALSE)</f>
        <v>24.990000000000002</v>
      </c>
    </row>
    <row r="433" spans="1:13" ht="12.75">
      <c r="A433" s="28" t="str">
        <f t="shared" si="36"/>
        <v>Zimmer, Hans</v>
      </c>
      <c r="B433" s="28" t="s">
        <v>526</v>
      </c>
      <c r="C433" s="28" t="s">
        <v>518</v>
      </c>
      <c r="D433" s="37" t="s">
        <v>521</v>
      </c>
      <c r="E433" s="30">
        <v>794043180613</v>
      </c>
      <c r="F433" s="31" t="s">
        <v>627</v>
      </c>
      <c r="G433" s="36" t="s">
        <v>708</v>
      </c>
      <c r="H433" s="33" t="str">
        <f t="shared" si="37"/>
        <v>9786315782862</v>
      </c>
      <c r="I433" s="33" t="str">
        <f t="shared" si="38"/>
        <v>6004555883</v>
      </c>
      <c r="J433" s="34">
        <f t="shared" si="39"/>
        <v>11.98</v>
      </c>
      <c r="K433" s="34" t="str">
        <f t="shared" si="40"/>
        <v>S/T</v>
      </c>
      <c r="L433" s="35">
        <f t="shared" si="41"/>
        <v>41960</v>
      </c>
      <c r="M433" s="34"/>
    </row>
    <row r="434" spans="1:13" ht="12.75">
      <c r="A434" s="28" t="e">
        <f t="shared" si="36"/>
        <v>#N/A</v>
      </c>
      <c r="B434" s="28" t="s">
        <v>524</v>
      </c>
      <c r="C434" s="28" t="s">
        <v>518</v>
      </c>
      <c r="D434" s="37" t="s">
        <v>523</v>
      </c>
      <c r="E434" s="30" t="s">
        <v>626</v>
      </c>
      <c r="F434" s="31" t="s">
        <v>626</v>
      </c>
      <c r="G434" s="32" t="s">
        <v>626</v>
      </c>
      <c r="H434" s="33" t="e">
        <f t="shared" si="37"/>
        <v>#N/A</v>
      </c>
      <c r="I434" s="33" t="e">
        <f t="shared" si="38"/>
        <v>#N/A</v>
      </c>
      <c r="J434" s="34" t="e">
        <f t="shared" si="39"/>
        <v>#N/A</v>
      </c>
      <c r="K434" s="34" t="e">
        <f t="shared" si="40"/>
        <v>#N/A</v>
      </c>
      <c r="L434" s="35" t="e">
        <f t="shared" si="41"/>
        <v>#N/A</v>
      </c>
      <c r="M434" s="34"/>
    </row>
    <row r="435" spans="1:13" ht="12.75">
      <c r="A435" s="28" t="str">
        <f t="shared" si="36"/>
        <v>Various</v>
      </c>
      <c r="B435" s="28" t="s">
        <v>42</v>
      </c>
      <c r="C435" s="28" t="s">
        <v>529</v>
      </c>
      <c r="D435" s="37" t="s">
        <v>11</v>
      </c>
      <c r="E435" s="30">
        <v>75678670565</v>
      </c>
      <c r="F435" s="31" t="s">
        <v>627</v>
      </c>
      <c r="G435" s="32" t="s">
        <v>679</v>
      </c>
      <c r="H435" s="33" t="str">
        <f t="shared" si="37"/>
        <v>9786315905834</v>
      </c>
      <c r="I435" s="33" t="str">
        <f t="shared" si="38"/>
        <v>6004568174</v>
      </c>
      <c r="J435" s="34">
        <f t="shared" si="39"/>
        <v>18.98</v>
      </c>
      <c r="K435" s="34" t="str">
        <f t="shared" si="40"/>
        <v>S/T</v>
      </c>
      <c r="L435" s="35">
        <f t="shared" si="41"/>
        <v>42080</v>
      </c>
      <c r="M435" s="34"/>
    </row>
    <row r="436" spans="1:13" ht="12.75">
      <c r="A436" s="28" t="str">
        <f t="shared" si="36"/>
        <v>Various</v>
      </c>
      <c r="B436" s="28" t="s">
        <v>53</v>
      </c>
      <c r="C436" s="28" t="s">
        <v>529</v>
      </c>
      <c r="D436" s="37" t="s">
        <v>530</v>
      </c>
      <c r="E436" s="30">
        <v>602547174390</v>
      </c>
      <c r="F436" s="31" t="s">
        <v>627</v>
      </c>
      <c r="G436" s="36" t="s">
        <v>689</v>
      </c>
      <c r="H436" s="33" t="str">
        <f t="shared" si="37"/>
        <v>9786315850202</v>
      </c>
      <c r="I436" s="33" t="str">
        <f t="shared" si="38"/>
        <v>6004562611</v>
      </c>
      <c r="J436" s="34">
        <f t="shared" si="39"/>
        <v>13.98</v>
      </c>
      <c r="K436" s="34" t="str">
        <f t="shared" si="40"/>
        <v>S/T</v>
      </c>
      <c r="L436" s="35">
        <f t="shared" si="41"/>
        <v>42045</v>
      </c>
      <c r="M436" s="34"/>
    </row>
    <row r="437" spans="1:13" ht="12.75">
      <c r="A437" s="28" t="str">
        <f t="shared" si="36"/>
        <v>Weeknd</v>
      </c>
      <c r="B437" s="28" t="s">
        <v>3</v>
      </c>
      <c r="C437" s="28" t="s">
        <v>529</v>
      </c>
      <c r="D437" s="37" t="s">
        <v>764</v>
      </c>
      <c r="E437" s="30">
        <v>602547503305</v>
      </c>
      <c r="F437" s="31" t="s">
        <v>627</v>
      </c>
      <c r="G437" s="36" t="s">
        <v>689</v>
      </c>
      <c r="H437" s="33" t="str">
        <f t="shared" si="37"/>
        <v>9786316191298</v>
      </c>
      <c r="I437" s="33" t="str">
        <f t="shared" si="38"/>
        <v>6004596713</v>
      </c>
      <c r="J437" s="34">
        <f t="shared" si="39"/>
        <v>13.98</v>
      </c>
      <c r="K437" s="34" t="str">
        <f t="shared" si="40"/>
        <v>SOUL</v>
      </c>
      <c r="L437" s="35">
        <f t="shared" si="41"/>
        <v>42244</v>
      </c>
      <c r="M437" s="34"/>
    </row>
    <row r="438" spans="1:13" ht="12.75">
      <c r="A438" s="28" t="str">
        <f t="shared" si="36"/>
        <v>Weeknd</v>
      </c>
      <c r="B438" s="28" t="s">
        <v>3</v>
      </c>
      <c r="C438" s="28" t="s">
        <v>529</v>
      </c>
      <c r="D438" s="37" t="s">
        <v>764</v>
      </c>
      <c r="E438" s="30">
        <v>602547503367</v>
      </c>
      <c r="F438" s="31" t="s">
        <v>690</v>
      </c>
      <c r="G438" s="36" t="s">
        <v>689</v>
      </c>
      <c r="H438" s="33" t="str">
        <f t="shared" si="37"/>
        <v>9786316335111</v>
      </c>
      <c r="I438" s="33" t="str">
        <f t="shared" si="38"/>
        <v>6004611020</v>
      </c>
      <c r="J438" s="34">
        <f t="shared" si="39"/>
        <v>45.980000000000004</v>
      </c>
      <c r="K438" s="34" t="str">
        <f t="shared" si="40"/>
        <v>SOUL</v>
      </c>
      <c r="L438" s="35">
        <f t="shared" si="41"/>
        <v>42349</v>
      </c>
      <c r="M438" s="34">
        <f>VLOOKUP(E438,DATA,16,FALSE)</f>
        <v>33.33</v>
      </c>
    </row>
    <row r="439" spans="1:13" s="60" customFormat="1" ht="12.75">
      <c r="A439" s="52" t="e">
        <f t="shared" si="36"/>
        <v>#N/A</v>
      </c>
      <c r="B439" s="52" t="s">
        <v>197</v>
      </c>
      <c r="C439" s="52" t="s">
        <v>529</v>
      </c>
      <c r="D439" s="61" t="s">
        <v>193</v>
      </c>
      <c r="E439" s="54" t="s">
        <v>626</v>
      </c>
      <c r="F439" s="55" t="s">
        <v>626</v>
      </c>
      <c r="G439" s="62" t="s">
        <v>626</v>
      </c>
      <c r="H439" s="57" t="e">
        <f t="shared" si="37"/>
        <v>#N/A</v>
      </c>
      <c r="I439" s="57" t="e">
        <f t="shared" si="38"/>
        <v>#N/A</v>
      </c>
      <c r="J439" s="58" t="e">
        <f t="shared" si="39"/>
        <v>#N/A</v>
      </c>
      <c r="K439" s="58" t="e">
        <f t="shared" si="40"/>
        <v>#N/A</v>
      </c>
      <c r="L439" s="59" t="e">
        <f t="shared" si="41"/>
        <v>#N/A</v>
      </c>
      <c r="M439" s="58"/>
    </row>
    <row r="440" spans="1:13" s="10" customFormat="1" ht="12.75">
      <c r="A440" s="43" t="e">
        <f t="shared" si="36"/>
        <v>#N/A</v>
      </c>
      <c r="B440" s="43" t="s">
        <v>531</v>
      </c>
      <c r="C440" s="43" t="s">
        <v>529</v>
      </c>
      <c r="D440" s="44" t="s">
        <v>532</v>
      </c>
      <c r="E440" s="45" t="s">
        <v>626</v>
      </c>
      <c r="F440" s="46" t="s">
        <v>626</v>
      </c>
      <c r="G440" s="51" t="s">
        <v>626</v>
      </c>
      <c r="H440" s="63" t="e">
        <f t="shared" si="37"/>
        <v>#N/A</v>
      </c>
      <c r="I440" s="63" t="e">
        <f t="shared" si="38"/>
        <v>#N/A</v>
      </c>
      <c r="J440" s="64" t="e">
        <f t="shared" si="39"/>
        <v>#N/A</v>
      </c>
      <c r="K440" s="64" t="e">
        <f t="shared" si="40"/>
        <v>#N/A</v>
      </c>
      <c r="L440" s="65" t="e">
        <f t="shared" si="41"/>
        <v>#N/A</v>
      </c>
      <c r="M440" s="64"/>
    </row>
    <row r="441" spans="1:13" s="60" customFormat="1" ht="12.75">
      <c r="A441" s="52" t="s">
        <v>837</v>
      </c>
      <c r="B441" s="52" t="s">
        <v>489</v>
      </c>
      <c r="C441" s="52" t="s">
        <v>484</v>
      </c>
      <c r="D441" s="61" t="s">
        <v>490</v>
      </c>
      <c r="E441" s="54" t="s">
        <v>626</v>
      </c>
      <c r="F441" s="55" t="s">
        <v>808</v>
      </c>
      <c r="G441" s="62" t="s">
        <v>806</v>
      </c>
      <c r="H441" s="57">
        <v>9781442391055</v>
      </c>
      <c r="I441" s="67" t="s">
        <v>840</v>
      </c>
      <c r="J441" s="58">
        <v>29.99</v>
      </c>
      <c r="K441" s="58" t="s">
        <v>2355</v>
      </c>
      <c r="L441" s="59">
        <v>42192</v>
      </c>
      <c r="M441" s="58"/>
    </row>
    <row r="442" spans="1:13" s="10" customFormat="1" ht="25.5">
      <c r="A442" s="43" t="s">
        <v>824</v>
      </c>
      <c r="B442" s="43" t="s">
        <v>487</v>
      </c>
      <c r="C442" s="43" t="s">
        <v>484</v>
      </c>
      <c r="D442" s="44" t="s">
        <v>488</v>
      </c>
      <c r="E442" s="45" t="s">
        <v>626</v>
      </c>
      <c r="F442" s="46" t="s">
        <v>808</v>
      </c>
      <c r="G442" s="51" t="s">
        <v>804</v>
      </c>
      <c r="H442" s="63">
        <v>9781427244253</v>
      </c>
      <c r="I442" s="66" t="s">
        <v>828</v>
      </c>
      <c r="J442" s="64">
        <v>34.99</v>
      </c>
      <c r="K442" s="64" t="s">
        <v>2355</v>
      </c>
      <c r="L442" s="65">
        <v>41940</v>
      </c>
      <c r="M442" s="64"/>
    </row>
    <row r="443" spans="1:13" s="10" customFormat="1" ht="12.75">
      <c r="A443" s="43" t="s">
        <v>2358</v>
      </c>
      <c r="B443" s="43" t="s">
        <v>491</v>
      </c>
      <c r="C443" s="43" t="s">
        <v>484</v>
      </c>
      <c r="D443" s="44" t="s">
        <v>492</v>
      </c>
      <c r="E443" s="45" t="s">
        <v>626</v>
      </c>
      <c r="F443" s="46" t="s">
        <v>808</v>
      </c>
      <c r="G443" s="51" t="s">
        <v>805</v>
      </c>
      <c r="H443" s="63">
        <v>9781511334402</v>
      </c>
      <c r="I443" s="66" t="s">
        <v>835</v>
      </c>
      <c r="J443" s="64">
        <v>14.99</v>
      </c>
      <c r="K443" s="64" t="s">
        <v>2356</v>
      </c>
      <c r="L443" s="65">
        <v>42262</v>
      </c>
      <c r="M443" s="64"/>
    </row>
    <row r="444" spans="1:13" s="10" customFormat="1" ht="12.75">
      <c r="A444" s="43" t="s">
        <v>847</v>
      </c>
      <c r="B444" s="43" t="s">
        <v>632</v>
      </c>
      <c r="C444" s="43" t="s">
        <v>484</v>
      </c>
      <c r="D444" s="44" t="s">
        <v>493</v>
      </c>
      <c r="E444" s="45" t="s">
        <v>626</v>
      </c>
      <c r="F444" s="46" t="s">
        <v>808</v>
      </c>
      <c r="G444" s="47" t="s">
        <v>633</v>
      </c>
      <c r="H444" s="63">
        <v>9780062350886</v>
      </c>
      <c r="I444" s="66" t="s">
        <v>849</v>
      </c>
      <c r="J444" s="64">
        <v>34.99</v>
      </c>
      <c r="K444" s="64" t="s">
        <v>2354</v>
      </c>
      <c r="L444" s="65">
        <v>41940</v>
      </c>
      <c r="M444" s="64"/>
    </row>
    <row r="445" spans="1:13" s="10" customFormat="1" ht="12.75">
      <c r="A445" s="43" t="str">
        <f>VLOOKUP(E445,DATA,2,FALSE)</f>
        <v>Poehler, Amy</v>
      </c>
      <c r="B445" s="43" t="s">
        <v>632</v>
      </c>
      <c r="C445" s="43" t="s">
        <v>484</v>
      </c>
      <c r="D445" s="44" t="s">
        <v>493</v>
      </c>
      <c r="E445" s="45">
        <v>99455024990</v>
      </c>
      <c r="F445" s="46" t="s">
        <v>690</v>
      </c>
      <c r="G445" s="47" t="s">
        <v>633</v>
      </c>
      <c r="H445" s="63" t="str">
        <f>VLOOKUP(E445,DATA,5,FALSE)</f>
        <v>9786316137838</v>
      </c>
      <c r="I445" s="63" t="str">
        <f>VLOOKUP(E445,DATA,6,FALSE)</f>
        <v>6004591367</v>
      </c>
      <c r="J445" s="64">
        <f>VLOOKUP(E445,DATA,7,FALSE)</f>
        <v>24.990000000000002</v>
      </c>
      <c r="K445" s="64" t="str">
        <f>VLOOKUP(E445,DATA,8,FALSE)</f>
        <v>SPC</v>
      </c>
      <c r="L445" s="65">
        <f>VLOOKUP(E445,DATA,9,FALSE)</f>
        <v>42332</v>
      </c>
      <c r="M445" s="64">
        <f>VLOOKUP(E445,DATA,16,FALSE)</f>
        <v>13.4</v>
      </c>
    </row>
    <row r="446" spans="1:13" s="10" customFormat="1" ht="12.75">
      <c r="A446" s="43" t="s">
        <v>2359</v>
      </c>
      <c r="B446" s="43" t="s">
        <v>486</v>
      </c>
      <c r="C446" s="43" t="s">
        <v>484</v>
      </c>
      <c r="D446" s="44" t="s">
        <v>485</v>
      </c>
      <c r="E446" s="45" t="s">
        <v>626</v>
      </c>
      <c r="F446" s="46" t="s">
        <v>808</v>
      </c>
      <c r="G446" s="51" t="s">
        <v>803</v>
      </c>
      <c r="H446" s="63">
        <v>9780553545951</v>
      </c>
      <c r="I446" s="66" t="s">
        <v>845</v>
      </c>
      <c r="J446" s="64">
        <v>30</v>
      </c>
      <c r="K446" s="64" t="s">
        <v>2356</v>
      </c>
      <c r="L446" s="65">
        <v>42101</v>
      </c>
      <c r="M446" s="64"/>
    </row>
    <row r="447" spans="1:13" s="60" customFormat="1" ht="12.75">
      <c r="A447" s="52" t="str">
        <f aca="true" t="shared" si="42" ref="A447:A478">VLOOKUP(E447,DATA,2,FALSE)</f>
        <v>Waters, Roger</v>
      </c>
      <c r="B447" s="52" t="s">
        <v>610</v>
      </c>
      <c r="C447" s="52" t="s">
        <v>608</v>
      </c>
      <c r="D447" s="61" t="s">
        <v>611</v>
      </c>
      <c r="E447" s="54">
        <v>888430905528</v>
      </c>
      <c r="F447" s="55" t="s">
        <v>627</v>
      </c>
      <c r="G447" s="56" t="s">
        <v>678</v>
      </c>
      <c r="H447" s="57" t="str">
        <f aca="true" t="shared" si="43" ref="H447:H478">VLOOKUP(E447,DATA,5,FALSE)</f>
        <v>9786316133984</v>
      </c>
      <c r="I447" s="57" t="str">
        <f aca="true" t="shared" si="44" ref="I447:I478">VLOOKUP(E447,DATA,6,FALSE)</f>
        <v>6004590982</v>
      </c>
      <c r="J447" s="58">
        <f aca="true" t="shared" si="45" ref="J447:J478">VLOOKUP(E447,DATA,7,FALSE)</f>
        <v>29.98</v>
      </c>
      <c r="K447" s="58" t="str">
        <f aca="true" t="shared" si="46" ref="K447:K478">VLOOKUP(E447,DATA,8,FALSE)</f>
        <v>POP</v>
      </c>
      <c r="L447" s="59">
        <f aca="true" t="shared" si="47" ref="L447:L478">VLOOKUP(E447,DATA,9,FALSE)</f>
        <v>42209</v>
      </c>
      <c r="M447" s="58"/>
    </row>
    <row r="448" spans="1:13" s="60" customFormat="1" ht="12.75">
      <c r="A448" s="52" t="str">
        <f t="shared" si="42"/>
        <v>Waters, Roger</v>
      </c>
      <c r="B448" s="52" t="s">
        <v>610</v>
      </c>
      <c r="C448" s="52" t="s">
        <v>608</v>
      </c>
      <c r="D448" s="61" t="s">
        <v>611</v>
      </c>
      <c r="E448" s="54">
        <v>888430905818</v>
      </c>
      <c r="F448" s="55" t="s">
        <v>690</v>
      </c>
      <c r="G448" s="56" t="s">
        <v>791</v>
      </c>
      <c r="H448" s="57" t="str">
        <f t="shared" si="43"/>
        <v>9786316193568</v>
      </c>
      <c r="I448" s="57" t="str">
        <f t="shared" si="44"/>
        <v>6004596940</v>
      </c>
      <c r="J448" s="58">
        <f t="shared" si="45"/>
        <v>59.980000000000004</v>
      </c>
      <c r="K448" s="58" t="str">
        <f t="shared" si="46"/>
        <v>POP</v>
      </c>
      <c r="L448" s="59">
        <f t="shared" si="47"/>
        <v>42244</v>
      </c>
      <c r="M448" s="58">
        <f>VLOOKUP(E448,DATA,16,FALSE)</f>
        <v>46.01</v>
      </c>
    </row>
    <row r="449" spans="1:13" ht="12.75">
      <c r="A449" s="28" t="e">
        <f t="shared" si="42"/>
        <v>#N/A</v>
      </c>
      <c r="B449" s="28" t="s">
        <v>607</v>
      </c>
      <c r="C449" s="28" t="s">
        <v>608</v>
      </c>
      <c r="D449" s="37" t="s">
        <v>609</v>
      </c>
      <c r="E449" s="30" t="s">
        <v>626</v>
      </c>
      <c r="F449" s="31" t="s">
        <v>626</v>
      </c>
      <c r="G449" s="32" t="s">
        <v>626</v>
      </c>
      <c r="H449" s="33" t="e">
        <f t="shared" si="43"/>
        <v>#N/A</v>
      </c>
      <c r="I449" s="33" t="e">
        <f t="shared" si="44"/>
        <v>#N/A</v>
      </c>
      <c r="J449" s="34" t="e">
        <f t="shared" si="45"/>
        <v>#N/A</v>
      </c>
      <c r="K449" s="34" t="e">
        <f t="shared" si="46"/>
        <v>#N/A</v>
      </c>
      <c r="L449" s="35" t="e">
        <f t="shared" si="47"/>
        <v>#N/A</v>
      </c>
      <c r="M449" s="34"/>
    </row>
    <row r="450" spans="1:13" ht="12.75">
      <c r="A450" s="28" t="e">
        <f t="shared" si="42"/>
        <v>#N/A</v>
      </c>
      <c r="B450" s="28" t="s">
        <v>613</v>
      </c>
      <c r="C450" s="28" t="s">
        <v>608</v>
      </c>
      <c r="D450" s="37" t="s">
        <v>612</v>
      </c>
      <c r="E450" s="30" t="s">
        <v>626</v>
      </c>
      <c r="F450" s="31" t="s">
        <v>626</v>
      </c>
      <c r="G450" s="32" t="s">
        <v>626</v>
      </c>
      <c r="H450" s="33" t="e">
        <f t="shared" si="43"/>
        <v>#N/A</v>
      </c>
      <c r="I450" s="33" t="e">
        <f t="shared" si="44"/>
        <v>#N/A</v>
      </c>
      <c r="J450" s="34" t="e">
        <f t="shared" si="45"/>
        <v>#N/A</v>
      </c>
      <c r="K450" s="34" t="e">
        <f t="shared" si="46"/>
        <v>#N/A</v>
      </c>
      <c r="L450" s="35" t="e">
        <f t="shared" si="47"/>
        <v>#N/A</v>
      </c>
      <c r="M450" s="34"/>
    </row>
    <row r="451" spans="1:13" ht="12.75">
      <c r="A451" s="28" t="e">
        <f t="shared" si="42"/>
        <v>#N/A</v>
      </c>
      <c r="B451" s="28" t="s">
        <v>614</v>
      </c>
      <c r="C451" s="28" t="s">
        <v>608</v>
      </c>
      <c r="D451" s="49" t="s">
        <v>615</v>
      </c>
      <c r="E451" s="30" t="s">
        <v>626</v>
      </c>
      <c r="F451" s="31" t="s">
        <v>626</v>
      </c>
      <c r="G451" s="32" t="s">
        <v>626</v>
      </c>
      <c r="H451" s="33" t="e">
        <f t="shared" si="43"/>
        <v>#N/A</v>
      </c>
      <c r="I451" s="33" t="e">
        <f t="shared" si="44"/>
        <v>#N/A</v>
      </c>
      <c r="J451" s="34" t="e">
        <f t="shared" si="45"/>
        <v>#N/A</v>
      </c>
      <c r="K451" s="34" t="e">
        <f t="shared" si="46"/>
        <v>#N/A</v>
      </c>
      <c r="L451" s="35" t="e">
        <f t="shared" si="47"/>
        <v>#N/A</v>
      </c>
      <c r="M451" s="34"/>
    </row>
    <row r="452" spans="1:13" ht="12.75">
      <c r="A452" s="28" t="e">
        <f t="shared" si="42"/>
        <v>#N/A</v>
      </c>
      <c r="B452" s="28" t="s">
        <v>617</v>
      </c>
      <c r="C452" s="28" t="s">
        <v>608</v>
      </c>
      <c r="D452" s="37" t="s">
        <v>616</v>
      </c>
      <c r="E452" s="30" t="s">
        <v>626</v>
      </c>
      <c r="F452" s="31" t="s">
        <v>626</v>
      </c>
      <c r="G452" s="32" t="s">
        <v>626</v>
      </c>
      <c r="H452" s="33" t="e">
        <f t="shared" si="43"/>
        <v>#N/A</v>
      </c>
      <c r="I452" s="33" t="e">
        <f t="shared" si="44"/>
        <v>#N/A</v>
      </c>
      <c r="J452" s="34" t="e">
        <f t="shared" si="45"/>
        <v>#N/A</v>
      </c>
      <c r="K452" s="34" t="e">
        <f t="shared" si="46"/>
        <v>#N/A</v>
      </c>
      <c r="L452" s="35" t="e">
        <f t="shared" si="47"/>
        <v>#N/A</v>
      </c>
      <c r="M452" s="34"/>
    </row>
    <row r="453" spans="1:13" s="60" customFormat="1" ht="25.5">
      <c r="A453" s="52" t="str">
        <f t="shared" si="42"/>
        <v>Bennett, Tony</v>
      </c>
      <c r="B453" s="52" t="s">
        <v>60</v>
      </c>
      <c r="C453" s="52" t="s">
        <v>625</v>
      </c>
      <c r="D453" s="53" t="s">
        <v>61</v>
      </c>
      <c r="E453" s="54">
        <v>888751457423</v>
      </c>
      <c r="F453" s="55" t="s">
        <v>627</v>
      </c>
      <c r="G453" s="56" t="s">
        <v>654</v>
      </c>
      <c r="H453" s="57" t="str">
        <f t="shared" si="43"/>
        <v>9786316243850</v>
      </c>
      <c r="I453" s="57" t="str">
        <f t="shared" si="44"/>
        <v>6004601899</v>
      </c>
      <c r="J453" s="58">
        <f t="shared" si="45"/>
        <v>11.98</v>
      </c>
      <c r="K453" s="58" t="str">
        <f t="shared" si="46"/>
        <v>VOX</v>
      </c>
      <c r="L453" s="59">
        <f t="shared" si="47"/>
        <v>42272</v>
      </c>
      <c r="M453" s="58"/>
    </row>
    <row r="454" spans="1:13" ht="12.75">
      <c r="A454" s="28" t="str">
        <f t="shared" si="42"/>
        <v>Dylan, Bob</v>
      </c>
      <c r="B454" s="28" t="s">
        <v>62</v>
      </c>
      <c r="C454" s="28" t="s">
        <v>625</v>
      </c>
      <c r="D454" s="29" t="s">
        <v>63</v>
      </c>
      <c r="E454" s="30">
        <v>888750579621</v>
      </c>
      <c r="F454" s="31" t="s">
        <v>627</v>
      </c>
      <c r="G454" s="36" t="s">
        <v>654</v>
      </c>
      <c r="H454" s="33" t="str">
        <f t="shared" si="43"/>
        <v>9786315839382</v>
      </c>
      <c r="I454" s="33" t="str">
        <f t="shared" si="44"/>
        <v>6004561529</v>
      </c>
      <c r="J454" s="34">
        <f t="shared" si="45"/>
        <v>11.98</v>
      </c>
      <c r="K454" s="34" t="str">
        <f t="shared" si="46"/>
        <v>POP</v>
      </c>
      <c r="L454" s="35">
        <f t="shared" si="47"/>
        <v>42038</v>
      </c>
      <c r="M454" s="34"/>
    </row>
    <row r="455" spans="1:13" ht="12.75">
      <c r="A455" s="28" t="str">
        <f t="shared" si="42"/>
        <v>Dylan, Bob</v>
      </c>
      <c r="B455" s="28" t="s">
        <v>62</v>
      </c>
      <c r="C455" s="28" t="s">
        <v>625</v>
      </c>
      <c r="D455" s="29" t="s">
        <v>63</v>
      </c>
      <c r="E455" s="30">
        <v>888750579614</v>
      </c>
      <c r="F455" s="31" t="s">
        <v>690</v>
      </c>
      <c r="G455" s="36" t="s">
        <v>654</v>
      </c>
      <c r="H455" s="33" t="str">
        <f t="shared" si="43"/>
        <v>9786315839399</v>
      </c>
      <c r="I455" s="33" t="str">
        <f t="shared" si="44"/>
        <v>6004561530</v>
      </c>
      <c r="J455" s="34">
        <f t="shared" si="45"/>
        <v>20.98</v>
      </c>
      <c r="K455" s="34" t="str">
        <f t="shared" si="46"/>
        <v>POP</v>
      </c>
      <c r="L455" s="35">
        <f t="shared" si="47"/>
        <v>42038</v>
      </c>
      <c r="M455" s="34">
        <f>VLOOKUP(E455,DATA,16,FALSE)</f>
        <v>16.240000000000002</v>
      </c>
    </row>
    <row r="456" spans="1:13" ht="12.75">
      <c r="A456" s="28" t="str">
        <f t="shared" si="42"/>
        <v>Groban, Josh</v>
      </c>
      <c r="B456" s="28" t="s">
        <v>65</v>
      </c>
      <c r="C456" s="28" t="s">
        <v>625</v>
      </c>
      <c r="D456" s="37" t="s">
        <v>64</v>
      </c>
      <c r="E456" s="30">
        <v>93624928904</v>
      </c>
      <c r="F456" s="31" t="s">
        <v>627</v>
      </c>
      <c r="G456" s="36" t="s">
        <v>726</v>
      </c>
      <c r="H456" s="33" t="str">
        <f t="shared" si="43"/>
        <v>9786315965685</v>
      </c>
      <c r="I456" s="33" t="str">
        <f t="shared" si="44"/>
        <v>6004574157</v>
      </c>
      <c r="J456" s="34">
        <f t="shared" si="45"/>
        <v>20.98</v>
      </c>
      <c r="K456" s="34" t="str">
        <f t="shared" si="46"/>
        <v>POP</v>
      </c>
      <c r="L456" s="35">
        <f t="shared" si="47"/>
        <v>42122</v>
      </c>
      <c r="M456" s="34"/>
    </row>
    <row r="457" spans="1:13" ht="12.75">
      <c r="A457" s="28" t="str">
        <f t="shared" si="42"/>
        <v>MacFarlane, Seth</v>
      </c>
      <c r="B457" s="28" t="s">
        <v>66</v>
      </c>
      <c r="C457" s="28" t="s">
        <v>625</v>
      </c>
      <c r="D457" s="37" t="s">
        <v>67</v>
      </c>
      <c r="E457" s="30">
        <v>602547612052</v>
      </c>
      <c r="F457" s="31" t="s">
        <v>627</v>
      </c>
      <c r="G457" s="36" t="s">
        <v>689</v>
      </c>
      <c r="H457" s="33" t="str">
        <f t="shared" si="43"/>
        <v>9786316294067</v>
      </c>
      <c r="I457" s="33" t="str">
        <f t="shared" si="44"/>
        <v>6004606917</v>
      </c>
      <c r="J457" s="34">
        <f t="shared" si="45"/>
        <v>13.98</v>
      </c>
      <c r="K457" s="34" t="str">
        <f t="shared" si="46"/>
        <v>JAZZ</v>
      </c>
      <c r="L457" s="35">
        <f t="shared" si="47"/>
        <v>42307</v>
      </c>
      <c r="M457" s="34"/>
    </row>
    <row r="458" spans="1:13" ht="12.75">
      <c r="A458" s="28" t="str">
        <f t="shared" si="42"/>
        <v>MacFarlane, Seth</v>
      </c>
      <c r="B458" s="28" t="s">
        <v>66</v>
      </c>
      <c r="C458" s="28" t="s">
        <v>625</v>
      </c>
      <c r="D458" s="37" t="s">
        <v>67</v>
      </c>
      <c r="E458" s="30">
        <v>602547612069</v>
      </c>
      <c r="F458" s="31" t="s">
        <v>690</v>
      </c>
      <c r="G458" s="36" t="s">
        <v>689</v>
      </c>
      <c r="H458" s="33" t="str">
        <f t="shared" si="43"/>
        <v>9786316338808</v>
      </c>
      <c r="I458" s="33" t="str">
        <f t="shared" si="44"/>
        <v>6004611389</v>
      </c>
      <c r="J458" s="34">
        <f t="shared" si="45"/>
        <v>25.98</v>
      </c>
      <c r="K458" s="34" t="str">
        <f t="shared" si="46"/>
        <v>JAZZ</v>
      </c>
      <c r="L458" s="35">
        <f t="shared" si="47"/>
        <v>42356</v>
      </c>
      <c r="M458" s="34">
        <f>VLOOKUP(E458,DATA,16,FALSE)</f>
        <v>20.11</v>
      </c>
    </row>
    <row r="459" spans="1:13" ht="12.75">
      <c r="A459" s="28" t="str">
        <f t="shared" si="42"/>
        <v>Manilow, Barry</v>
      </c>
      <c r="B459" s="28" t="s">
        <v>68</v>
      </c>
      <c r="C459" s="28" t="s">
        <v>625</v>
      </c>
      <c r="D459" s="37" t="s">
        <v>69</v>
      </c>
      <c r="E459" s="30">
        <v>602537756773</v>
      </c>
      <c r="F459" s="31" t="s">
        <v>627</v>
      </c>
      <c r="G459" s="36" t="s">
        <v>647</v>
      </c>
      <c r="H459" s="33" t="str">
        <f t="shared" si="43"/>
        <v>9786315725494</v>
      </c>
      <c r="I459" s="33" t="str">
        <f t="shared" si="44"/>
        <v>6004550146</v>
      </c>
      <c r="J459" s="34">
        <f t="shared" si="45"/>
        <v>12.98</v>
      </c>
      <c r="K459" s="34" t="str">
        <f t="shared" si="46"/>
        <v>JAZZ</v>
      </c>
      <c r="L459" s="35">
        <f t="shared" si="47"/>
        <v>41939</v>
      </c>
      <c r="M459" s="34"/>
    </row>
    <row r="460" spans="1:13" ht="12.75">
      <c r="A460" s="28" t="str">
        <f t="shared" si="42"/>
        <v>Manilow, Barry</v>
      </c>
      <c r="B460" s="28" t="s">
        <v>68</v>
      </c>
      <c r="C460" s="28" t="s">
        <v>625</v>
      </c>
      <c r="D460" s="37" t="s">
        <v>69</v>
      </c>
      <c r="E460" s="30">
        <v>602547023537</v>
      </c>
      <c r="F460" s="31" t="s">
        <v>690</v>
      </c>
      <c r="G460" s="36" t="s">
        <v>647</v>
      </c>
      <c r="H460" s="33" t="str">
        <f t="shared" si="43"/>
        <v>9786315733444</v>
      </c>
      <c r="I460" s="33" t="str">
        <f t="shared" si="44"/>
        <v>6004550941</v>
      </c>
      <c r="J460" s="34">
        <f t="shared" si="45"/>
        <v>16.98</v>
      </c>
      <c r="K460" s="34" t="str">
        <f t="shared" si="46"/>
        <v>POP</v>
      </c>
      <c r="L460" s="35">
        <f t="shared" si="47"/>
        <v>41939</v>
      </c>
      <c r="M460" s="34">
        <f>VLOOKUP(E460,DATA,16,FALSE)</f>
        <v>13.68</v>
      </c>
    </row>
    <row r="461" spans="1:13" ht="12.75">
      <c r="A461" s="28" t="str">
        <f t="shared" si="42"/>
        <v>Evans, Faith</v>
      </c>
      <c r="B461" s="28" t="s">
        <v>152</v>
      </c>
      <c r="C461" s="28" t="s">
        <v>151</v>
      </c>
      <c r="D461" s="37" t="s">
        <v>155</v>
      </c>
      <c r="E461" s="30">
        <v>859381011927</v>
      </c>
      <c r="F461" s="31" t="s">
        <v>627</v>
      </c>
      <c r="G461" s="36" t="s">
        <v>695</v>
      </c>
      <c r="H461" s="33" t="str">
        <f t="shared" si="43"/>
        <v>9786315775550</v>
      </c>
      <c r="I461" s="33" t="str">
        <f t="shared" si="44"/>
        <v>6004555152</v>
      </c>
      <c r="J461" s="34">
        <f t="shared" si="45"/>
        <v>14.98</v>
      </c>
      <c r="K461" s="34" t="str">
        <f t="shared" si="46"/>
        <v>SOUL</v>
      </c>
      <c r="L461" s="35">
        <f t="shared" si="47"/>
        <v>41967</v>
      </c>
      <c r="M461" s="34"/>
    </row>
    <row r="462" spans="1:13" s="60" customFormat="1" ht="12.75">
      <c r="A462" s="52" t="str">
        <f t="shared" si="42"/>
        <v>Hathaway, Lalah</v>
      </c>
      <c r="B462" s="52" t="s">
        <v>153</v>
      </c>
      <c r="C462" s="52" t="s">
        <v>151</v>
      </c>
      <c r="D462" s="61" t="s">
        <v>154</v>
      </c>
      <c r="E462" s="54">
        <v>99923948223</v>
      </c>
      <c r="F462" s="55" t="s">
        <v>627</v>
      </c>
      <c r="G462" s="62" t="s">
        <v>797</v>
      </c>
      <c r="H462" s="57" t="str">
        <f t="shared" si="43"/>
        <v>9786316284396</v>
      </c>
      <c r="I462" s="57" t="str">
        <f t="shared" si="44"/>
        <v>6004605950</v>
      </c>
      <c r="J462" s="58">
        <f t="shared" si="45"/>
        <v>13.98</v>
      </c>
      <c r="K462" s="58" t="str">
        <f t="shared" si="46"/>
        <v>SOUL</v>
      </c>
      <c r="L462" s="59">
        <f t="shared" si="47"/>
        <v>42307</v>
      </c>
      <c r="M462" s="58"/>
    </row>
    <row r="463" spans="1:13" ht="12.75">
      <c r="A463" s="28" t="str">
        <f t="shared" si="42"/>
        <v>Sullivan, Jazmine</v>
      </c>
      <c r="B463" s="28" t="s">
        <v>156</v>
      </c>
      <c r="C463" s="28" t="s">
        <v>151</v>
      </c>
      <c r="D463" s="37" t="s">
        <v>157</v>
      </c>
      <c r="E463" s="30">
        <v>888430603523</v>
      </c>
      <c r="F463" s="31" t="s">
        <v>627</v>
      </c>
      <c r="G463" s="36" t="s">
        <v>640</v>
      </c>
      <c r="H463" s="33" t="str">
        <f t="shared" si="43"/>
        <v>9786315611360</v>
      </c>
      <c r="I463" s="33" t="str">
        <f t="shared" si="44"/>
        <v>6004538735</v>
      </c>
      <c r="J463" s="34">
        <f t="shared" si="45"/>
        <v>11.98</v>
      </c>
      <c r="K463" s="34" t="str">
        <f t="shared" si="46"/>
        <v>SOUL</v>
      </c>
      <c r="L463" s="35">
        <f t="shared" si="47"/>
        <v>42017</v>
      </c>
      <c r="M463" s="34"/>
    </row>
    <row r="464" spans="1:13" ht="12.75">
      <c r="A464" s="28" t="str">
        <f t="shared" si="42"/>
        <v>Tyrese</v>
      </c>
      <c r="B464" s="28" t="s">
        <v>158</v>
      </c>
      <c r="C464" s="28" t="s">
        <v>151</v>
      </c>
      <c r="D464" s="37" t="s">
        <v>159</v>
      </c>
      <c r="E464" s="30">
        <v>804879535041</v>
      </c>
      <c r="F464" s="31" t="s">
        <v>627</v>
      </c>
      <c r="G464" s="32" t="s">
        <v>795</v>
      </c>
      <c r="H464" s="33" t="str">
        <f t="shared" si="43"/>
        <v>9786316117069</v>
      </c>
      <c r="I464" s="33" t="str">
        <f t="shared" si="44"/>
        <v>6004589290</v>
      </c>
      <c r="J464" s="34">
        <f t="shared" si="45"/>
        <v>11.98</v>
      </c>
      <c r="K464" s="34" t="str">
        <f t="shared" si="46"/>
        <v>SOUL</v>
      </c>
      <c r="L464" s="35">
        <f t="shared" si="47"/>
        <v>42195</v>
      </c>
      <c r="M464" s="34"/>
    </row>
    <row r="465" spans="1:13" ht="12.75">
      <c r="A465" s="28" t="str">
        <f t="shared" si="42"/>
        <v>Wilson, Charlie</v>
      </c>
      <c r="B465" s="28" t="s">
        <v>160</v>
      </c>
      <c r="C465" s="28" t="s">
        <v>151</v>
      </c>
      <c r="D465" s="37" t="s">
        <v>161</v>
      </c>
      <c r="E465" s="30">
        <v>888750337122</v>
      </c>
      <c r="F465" s="31" t="s">
        <v>627</v>
      </c>
      <c r="G465" s="36" t="s">
        <v>640</v>
      </c>
      <c r="H465" s="33" t="str">
        <f t="shared" si="43"/>
        <v>9786315839634</v>
      </c>
      <c r="I465" s="33" t="str">
        <f t="shared" si="44"/>
        <v>6004561554</v>
      </c>
      <c r="J465" s="34">
        <f t="shared" si="45"/>
        <v>11.98</v>
      </c>
      <c r="K465" s="34" t="str">
        <f t="shared" si="46"/>
        <v>SOUL</v>
      </c>
      <c r="L465" s="35">
        <f t="shared" si="47"/>
        <v>42031</v>
      </c>
      <c r="M465" s="34"/>
    </row>
    <row r="466" spans="1:13" ht="12.75">
      <c r="A466" s="28" t="str">
        <f t="shared" si="42"/>
        <v>Alberto, Jose "El Canario"</v>
      </c>
      <c r="B466" s="28" t="s">
        <v>376</v>
      </c>
      <c r="C466" s="28" t="s">
        <v>374</v>
      </c>
      <c r="D466" s="37" t="s">
        <v>375</v>
      </c>
      <c r="E466" s="30">
        <v>97037900236</v>
      </c>
      <c r="F466" s="31" t="s">
        <v>627</v>
      </c>
      <c r="G466" s="36" t="s">
        <v>724</v>
      </c>
      <c r="H466" s="33" t="str">
        <f t="shared" si="43"/>
        <v>9786316167910</v>
      </c>
      <c r="I466" s="33" t="str">
        <f t="shared" si="44"/>
        <v>6004594375</v>
      </c>
      <c r="J466" s="34">
        <f t="shared" si="45"/>
        <v>11.99</v>
      </c>
      <c r="K466" s="34" t="str">
        <f t="shared" si="46"/>
        <v>LMTR</v>
      </c>
      <c r="L466" s="35">
        <f t="shared" si="47"/>
        <v>42171</v>
      </c>
      <c r="M466" s="34"/>
    </row>
    <row r="467" spans="1:13" ht="12.75">
      <c r="A467" s="28" t="str">
        <f t="shared" si="42"/>
        <v>Guaco</v>
      </c>
      <c r="B467" s="28" t="s">
        <v>378</v>
      </c>
      <c r="C467" s="28" t="s">
        <v>374</v>
      </c>
      <c r="D467" s="37" t="s">
        <v>383</v>
      </c>
      <c r="E467" s="30">
        <v>859104005004</v>
      </c>
      <c r="F467" s="31" t="s">
        <v>627</v>
      </c>
      <c r="G467" s="36" t="s">
        <v>657</v>
      </c>
      <c r="H467" s="33" t="str">
        <f t="shared" si="43"/>
        <v>9786315896064</v>
      </c>
      <c r="I467" s="33" t="str">
        <f t="shared" si="44"/>
        <v>6004567197</v>
      </c>
      <c r="J467" s="34">
        <f t="shared" si="45"/>
        <v>9.98</v>
      </c>
      <c r="K467" s="34" t="str">
        <f t="shared" si="46"/>
        <v>LMTR</v>
      </c>
      <c r="L467" s="35">
        <f t="shared" si="47"/>
        <v>42086</v>
      </c>
      <c r="M467" s="34"/>
    </row>
    <row r="468" spans="1:13" ht="12.75">
      <c r="A468" s="28" t="str">
        <f t="shared" si="42"/>
        <v>Guerra, Juan Luis 4.40</v>
      </c>
      <c r="B468" s="28" t="s">
        <v>379</v>
      </c>
      <c r="C468" s="28" t="s">
        <v>374</v>
      </c>
      <c r="D468" s="37" t="s">
        <v>382</v>
      </c>
      <c r="E468" s="30">
        <v>602547037565</v>
      </c>
      <c r="F468" s="31" t="s">
        <v>627</v>
      </c>
      <c r="G468" s="36" t="s">
        <v>728</v>
      </c>
      <c r="H468" s="33" t="str">
        <f t="shared" si="43"/>
        <v>9786315751493</v>
      </c>
      <c r="I468" s="33" t="str">
        <f t="shared" si="44"/>
        <v>6004552746</v>
      </c>
      <c r="J468" s="34">
        <f t="shared" si="45"/>
        <v>11.98</v>
      </c>
      <c r="K468" s="34" t="str">
        <f t="shared" si="46"/>
        <v>LTPP</v>
      </c>
      <c r="L468" s="35">
        <f t="shared" si="47"/>
        <v>41953</v>
      </c>
      <c r="M468" s="34"/>
    </row>
    <row r="469" spans="1:13" ht="12.75">
      <c r="A469" s="28" t="str">
        <f t="shared" si="42"/>
        <v>Manuelle, Victor</v>
      </c>
      <c r="B469" s="28" t="s">
        <v>380</v>
      </c>
      <c r="C469" s="28" t="s">
        <v>374</v>
      </c>
      <c r="D469" s="37" t="s">
        <v>381</v>
      </c>
      <c r="E469" s="30">
        <v>888750212122</v>
      </c>
      <c r="F469" s="31" t="s">
        <v>627</v>
      </c>
      <c r="G469" s="36" t="s">
        <v>657</v>
      </c>
      <c r="H469" s="33" t="str">
        <f t="shared" si="43"/>
        <v>9786315978647</v>
      </c>
      <c r="I469" s="33" t="str">
        <f t="shared" si="44"/>
        <v>6004575453</v>
      </c>
      <c r="J469" s="34">
        <f t="shared" si="45"/>
        <v>9.98</v>
      </c>
      <c r="K469" s="34" t="str">
        <f t="shared" si="46"/>
        <v>LMTR</v>
      </c>
      <c r="L469" s="35">
        <f t="shared" si="47"/>
        <v>42115</v>
      </c>
      <c r="M469" s="34"/>
    </row>
    <row r="470" spans="1:13" s="60" customFormat="1" ht="12.75">
      <c r="A470" s="52" t="e">
        <f t="shared" si="42"/>
        <v>#N/A</v>
      </c>
      <c r="B470" s="52" t="s">
        <v>377</v>
      </c>
      <c r="C470" s="52" t="s">
        <v>374</v>
      </c>
      <c r="D470" s="61" t="s">
        <v>384</v>
      </c>
      <c r="E470" s="54" t="s">
        <v>626</v>
      </c>
      <c r="F470" s="55" t="s">
        <v>626</v>
      </c>
      <c r="G470" s="62" t="s">
        <v>626</v>
      </c>
      <c r="H470" s="57" t="e">
        <f t="shared" si="43"/>
        <v>#N/A</v>
      </c>
      <c r="I470" s="57" t="e">
        <f t="shared" si="44"/>
        <v>#N/A</v>
      </c>
      <c r="J470" s="58" t="e">
        <f t="shared" si="45"/>
        <v>#N/A</v>
      </c>
      <c r="K470" s="58" t="e">
        <f t="shared" si="46"/>
        <v>#N/A</v>
      </c>
      <c r="L470" s="59" t="e">
        <f t="shared" si="47"/>
        <v>#N/A</v>
      </c>
      <c r="M470" s="58"/>
    </row>
    <row r="471" spans="1:13" ht="12.75">
      <c r="A471" s="28" t="str">
        <f t="shared" si="42"/>
        <v>Internet</v>
      </c>
      <c r="B471" s="28" t="s">
        <v>166</v>
      </c>
      <c r="C471" s="28" t="s">
        <v>165</v>
      </c>
      <c r="D471" s="37" t="s">
        <v>167</v>
      </c>
      <c r="E471" s="30">
        <v>888751188822</v>
      </c>
      <c r="F471" s="31" t="s">
        <v>627</v>
      </c>
      <c r="G471" s="36" t="s">
        <v>654</v>
      </c>
      <c r="H471" s="33" t="str">
        <f t="shared" si="43"/>
        <v>9786316138569</v>
      </c>
      <c r="I471" s="33" t="str">
        <f t="shared" si="44"/>
        <v>6004591440</v>
      </c>
      <c r="J471" s="34">
        <f t="shared" si="45"/>
        <v>11.98</v>
      </c>
      <c r="K471" s="34" t="str">
        <f t="shared" si="46"/>
        <v>POP</v>
      </c>
      <c r="L471" s="35">
        <f t="shared" si="47"/>
        <v>42184</v>
      </c>
      <c r="M471" s="34"/>
    </row>
    <row r="472" spans="1:13" ht="12.75">
      <c r="A472" s="28" t="str">
        <f t="shared" si="42"/>
        <v>Internet</v>
      </c>
      <c r="B472" s="28" t="s">
        <v>166</v>
      </c>
      <c r="C472" s="28" t="s">
        <v>165</v>
      </c>
      <c r="D472" s="37" t="s">
        <v>167</v>
      </c>
      <c r="E472" s="30">
        <v>888751188815</v>
      </c>
      <c r="F472" s="31" t="s">
        <v>690</v>
      </c>
      <c r="G472" s="36" t="s">
        <v>654</v>
      </c>
      <c r="H472" s="33" t="str">
        <f t="shared" si="43"/>
        <v>9786316277558</v>
      </c>
      <c r="I472" s="33" t="str">
        <f t="shared" si="44"/>
        <v>6004605266</v>
      </c>
      <c r="J472" s="34">
        <f t="shared" si="45"/>
        <v>24.98</v>
      </c>
      <c r="K472" s="34" t="str">
        <f t="shared" si="46"/>
        <v>POP</v>
      </c>
      <c r="L472" s="35">
        <f t="shared" si="47"/>
        <v>42307</v>
      </c>
      <c r="M472" s="34">
        <f>VLOOKUP(E472,DATA,16,FALSE)</f>
        <v>17.79</v>
      </c>
    </row>
    <row r="473" spans="1:13" ht="12.75">
      <c r="A473" s="28" t="str">
        <f t="shared" si="42"/>
        <v>La Havas, Lianne</v>
      </c>
      <c r="B473" s="28" t="s">
        <v>169</v>
      </c>
      <c r="C473" s="28" t="s">
        <v>165</v>
      </c>
      <c r="D473" s="37" t="s">
        <v>170</v>
      </c>
      <c r="E473" s="30">
        <v>825646101559</v>
      </c>
      <c r="F473" s="31" t="s">
        <v>627</v>
      </c>
      <c r="G473" s="36" t="s">
        <v>692</v>
      </c>
      <c r="H473" s="33" t="str">
        <f t="shared" si="43"/>
        <v>9786316164469</v>
      </c>
      <c r="I473" s="33" t="str">
        <f t="shared" si="44"/>
        <v>6004594030</v>
      </c>
      <c r="J473" s="34">
        <f t="shared" si="45"/>
        <v>13.99</v>
      </c>
      <c r="K473" s="34" t="str">
        <f t="shared" si="46"/>
        <v>POP</v>
      </c>
      <c r="L473" s="35">
        <f t="shared" si="47"/>
        <v>42216</v>
      </c>
      <c r="M473" s="34"/>
    </row>
    <row r="474" spans="1:13" ht="12.75">
      <c r="A474" s="28" t="str">
        <f t="shared" si="42"/>
        <v>La Havas, Lianne</v>
      </c>
      <c r="B474" s="28" t="s">
        <v>169</v>
      </c>
      <c r="C474" s="28" t="s">
        <v>165</v>
      </c>
      <c r="D474" s="37" t="s">
        <v>170</v>
      </c>
      <c r="E474" s="30">
        <v>825646117789</v>
      </c>
      <c r="F474" s="31" t="s">
        <v>690</v>
      </c>
      <c r="G474" s="36" t="s">
        <v>692</v>
      </c>
      <c r="H474" s="33" t="str">
        <f t="shared" si="43"/>
        <v>9786316164476</v>
      </c>
      <c r="I474" s="33" t="str">
        <f t="shared" si="44"/>
        <v>6004594031</v>
      </c>
      <c r="J474" s="34">
        <f t="shared" si="45"/>
        <v>22.98</v>
      </c>
      <c r="K474" s="34" t="str">
        <f t="shared" si="46"/>
        <v>POP</v>
      </c>
      <c r="L474" s="35">
        <f t="shared" si="47"/>
        <v>42216</v>
      </c>
      <c r="M474" s="34">
        <f>VLOOKUP(E474,DATA,16,FALSE)</f>
        <v>17.580000000000002</v>
      </c>
    </row>
    <row r="475" spans="1:13" ht="12.75">
      <c r="A475" s="28" t="str">
        <f t="shared" si="42"/>
        <v>Miguel</v>
      </c>
      <c r="B475" s="28" t="s">
        <v>163</v>
      </c>
      <c r="C475" s="28" t="s">
        <v>165</v>
      </c>
      <c r="D475" s="37" t="s">
        <v>171</v>
      </c>
      <c r="E475" s="30">
        <v>888751024328</v>
      </c>
      <c r="F475" s="31" t="s">
        <v>627</v>
      </c>
      <c r="G475" s="36" t="s">
        <v>640</v>
      </c>
      <c r="H475" s="33" t="str">
        <f t="shared" si="43"/>
        <v>9786316114372</v>
      </c>
      <c r="I475" s="33" t="str">
        <f t="shared" si="44"/>
        <v>6004589021</v>
      </c>
      <c r="J475" s="34">
        <f t="shared" si="45"/>
        <v>11.98</v>
      </c>
      <c r="K475" s="34" t="str">
        <f t="shared" si="46"/>
        <v>SOUL</v>
      </c>
      <c r="L475" s="35">
        <f t="shared" si="47"/>
        <v>42184</v>
      </c>
      <c r="M475" s="34"/>
    </row>
    <row r="476" spans="1:13" ht="12.75">
      <c r="A476" s="28" t="str">
        <f t="shared" si="42"/>
        <v>Miguel</v>
      </c>
      <c r="B476" s="28" t="s">
        <v>163</v>
      </c>
      <c r="C476" s="28" t="s">
        <v>165</v>
      </c>
      <c r="D476" s="37" t="s">
        <v>171</v>
      </c>
      <c r="E476" s="30">
        <v>888751029910</v>
      </c>
      <c r="F476" s="31" t="s">
        <v>690</v>
      </c>
      <c r="G476" s="36" t="s">
        <v>640</v>
      </c>
      <c r="H476" s="33" t="str">
        <f t="shared" si="43"/>
        <v>9786316236692</v>
      </c>
      <c r="I476" s="33" t="str">
        <f t="shared" si="44"/>
        <v>6004601183</v>
      </c>
      <c r="J476" s="34">
        <f t="shared" si="45"/>
        <v>26.98</v>
      </c>
      <c r="K476" s="34" t="str">
        <f t="shared" si="46"/>
        <v>SOUL</v>
      </c>
      <c r="L476" s="35">
        <f t="shared" si="47"/>
        <v>42272</v>
      </c>
      <c r="M476" s="34">
        <f>VLOOKUP(E476,DATA,16,FALSE)</f>
        <v>19.330000000000002</v>
      </c>
    </row>
    <row r="477" spans="1:13" s="60" customFormat="1" ht="12.75">
      <c r="A477" s="52" t="str">
        <f t="shared" si="42"/>
        <v>Weeknd</v>
      </c>
      <c r="B477" s="52" t="s">
        <v>3</v>
      </c>
      <c r="C477" s="52" t="s">
        <v>165</v>
      </c>
      <c r="D477" s="61" t="s">
        <v>39</v>
      </c>
      <c r="E477" s="54">
        <v>602547503305</v>
      </c>
      <c r="F477" s="55" t="s">
        <v>627</v>
      </c>
      <c r="G477" s="56" t="s">
        <v>689</v>
      </c>
      <c r="H477" s="57" t="str">
        <f t="shared" si="43"/>
        <v>9786316191298</v>
      </c>
      <c r="I477" s="57" t="str">
        <f t="shared" si="44"/>
        <v>6004596713</v>
      </c>
      <c r="J477" s="58">
        <f t="shared" si="45"/>
        <v>13.98</v>
      </c>
      <c r="K477" s="58" t="str">
        <f t="shared" si="46"/>
        <v>SOUL</v>
      </c>
      <c r="L477" s="59">
        <f t="shared" si="47"/>
        <v>42244</v>
      </c>
      <c r="M477" s="58"/>
    </row>
    <row r="478" spans="1:13" s="60" customFormat="1" ht="12.75">
      <c r="A478" s="52" t="str">
        <f t="shared" si="42"/>
        <v>Weeknd</v>
      </c>
      <c r="B478" s="52" t="s">
        <v>3</v>
      </c>
      <c r="C478" s="52" t="s">
        <v>165</v>
      </c>
      <c r="D478" s="61" t="s">
        <v>39</v>
      </c>
      <c r="E478" s="54">
        <v>602547503367</v>
      </c>
      <c r="F478" s="55" t="s">
        <v>690</v>
      </c>
      <c r="G478" s="56" t="s">
        <v>689</v>
      </c>
      <c r="H478" s="57" t="str">
        <f t="shared" si="43"/>
        <v>9786316335111</v>
      </c>
      <c r="I478" s="57" t="str">
        <f t="shared" si="44"/>
        <v>6004611020</v>
      </c>
      <c r="J478" s="58">
        <f t="shared" si="45"/>
        <v>45.980000000000004</v>
      </c>
      <c r="K478" s="58" t="str">
        <f t="shared" si="46"/>
        <v>SOUL</v>
      </c>
      <c r="L478" s="59">
        <f t="shared" si="47"/>
        <v>42349</v>
      </c>
      <c r="M478" s="58">
        <f>VLOOKUP(E478,DATA,16,FALSE)</f>
        <v>33.33</v>
      </c>
    </row>
    <row r="479" spans="1:13" ht="12.75">
      <c r="A479" s="28" t="e">
        <f aca="true" t="shared" si="48" ref="A479:A503">VLOOKUP(E479,DATA,2,FALSE)</f>
        <v>#N/A</v>
      </c>
      <c r="B479" s="28" t="s">
        <v>168</v>
      </c>
      <c r="C479" s="28" t="s">
        <v>165</v>
      </c>
      <c r="D479" s="37" t="s">
        <v>732</v>
      </c>
      <c r="E479" s="30" t="s">
        <v>626</v>
      </c>
      <c r="F479" s="31" t="s">
        <v>626</v>
      </c>
      <c r="G479" s="32" t="s">
        <v>626</v>
      </c>
      <c r="H479" s="33" t="e">
        <f aca="true" t="shared" si="49" ref="H479:H503">VLOOKUP(E479,DATA,5,FALSE)</f>
        <v>#N/A</v>
      </c>
      <c r="I479" s="33" t="e">
        <f aca="true" t="shared" si="50" ref="I479:I503">VLOOKUP(E479,DATA,6,FALSE)</f>
        <v>#N/A</v>
      </c>
      <c r="J479" s="34" t="e">
        <f aca="true" t="shared" si="51" ref="J479:J503">VLOOKUP(E479,DATA,7,FALSE)</f>
        <v>#N/A</v>
      </c>
      <c r="K479" s="34" t="e">
        <f aca="true" t="shared" si="52" ref="K479:K503">VLOOKUP(E479,DATA,8,FALSE)</f>
        <v>#N/A</v>
      </c>
      <c r="L479" s="35" t="e">
        <f aca="true" t="shared" si="53" ref="L479:L503">VLOOKUP(E479,DATA,9,FALSE)</f>
        <v>#N/A</v>
      </c>
      <c r="M479" s="34"/>
    </row>
    <row r="480" spans="1:13" s="60" customFormat="1" ht="12.75">
      <c r="A480" s="52" t="str">
        <f t="shared" si="48"/>
        <v>Kidjo, Angelique</v>
      </c>
      <c r="B480" s="52" t="s">
        <v>468</v>
      </c>
      <c r="C480" s="52" t="s">
        <v>465</v>
      </c>
      <c r="D480" s="61" t="s">
        <v>469</v>
      </c>
      <c r="E480" s="54">
        <v>795041604224</v>
      </c>
      <c r="F480" s="55" t="s">
        <v>627</v>
      </c>
      <c r="G480" s="56" t="s">
        <v>637</v>
      </c>
      <c r="H480" s="57" t="str">
        <f t="shared" si="49"/>
        <v>9786315917776</v>
      </c>
      <c r="I480" s="57" t="str">
        <f t="shared" si="50"/>
        <v>6004569366</v>
      </c>
      <c r="J480" s="58">
        <f t="shared" si="51"/>
        <v>15.98</v>
      </c>
      <c r="K480" s="58" t="str">
        <f t="shared" si="52"/>
        <v>POP</v>
      </c>
      <c r="L480" s="59">
        <f t="shared" si="53"/>
        <v>42094</v>
      </c>
      <c r="M480" s="58"/>
    </row>
    <row r="481" spans="1:13" ht="12.75">
      <c r="A481" s="28" t="str">
        <f t="shared" si="48"/>
        <v>Ladysmith Black Mambazo</v>
      </c>
      <c r="B481" s="28" t="s">
        <v>471</v>
      </c>
      <c r="C481" s="28" t="s">
        <v>465</v>
      </c>
      <c r="D481" s="37" t="s">
        <v>470</v>
      </c>
      <c r="E481" s="30">
        <v>643157431916</v>
      </c>
      <c r="F481" s="31" t="s">
        <v>627</v>
      </c>
      <c r="G481" s="32" t="s">
        <v>793</v>
      </c>
      <c r="H481" s="33" t="str">
        <f t="shared" si="49"/>
        <v>9786316241733</v>
      </c>
      <c r="I481" s="33" t="str">
        <f t="shared" si="50"/>
        <v>6004601687</v>
      </c>
      <c r="J481" s="34">
        <f t="shared" si="51"/>
        <v>17.98</v>
      </c>
      <c r="K481" s="34" t="str">
        <f t="shared" si="52"/>
        <v>WLD</v>
      </c>
      <c r="L481" s="35">
        <f t="shared" si="53"/>
        <v>41915</v>
      </c>
      <c r="M481" s="34"/>
    </row>
    <row r="482" spans="1:13" ht="12.75">
      <c r="A482" s="28" t="str">
        <f t="shared" si="48"/>
        <v>Shankar, Anoushka</v>
      </c>
      <c r="B482" s="28" t="s">
        <v>473</v>
      </c>
      <c r="C482" s="28" t="s">
        <v>465</v>
      </c>
      <c r="D482" s="37" t="s">
        <v>472</v>
      </c>
      <c r="E482" s="30">
        <v>28947947851</v>
      </c>
      <c r="F482" s="31" t="s">
        <v>627</v>
      </c>
      <c r="G482" s="36" t="s">
        <v>636</v>
      </c>
      <c r="H482" s="33" t="str">
        <f t="shared" si="49"/>
        <v>9786316102720</v>
      </c>
      <c r="I482" s="33" t="str">
        <f t="shared" si="50"/>
        <v>6004587856</v>
      </c>
      <c r="J482" s="34">
        <f t="shared" si="51"/>
        <v>18.98</v>
      </c>
      <c r="K482" s="34" t="str">
        <f t="shared" si="52"/>
        <v>WLD</v>
      </c>
      <c r="L482" s="35">
        <f t="shared" si="53"/>
        <v>42195</v>
      </c>
      <c r="M482" s="34"/>
    </row>
    <row r="483" spans="1:13" ht="12.75">
      <c r="A483" s="28" t="str">
        <f t="shared" si="48"/>
        <v>Zomba Prison Project</v>
      </c>
      <c r="B483" s="28" t="s">
        <v>474</v>
      </c>
      <c r="C483" s="28" t="s">
        <v>465</v>
      </c>
      <c r="D483" s="37" t="s">
        <v>475</v>
      </c>
      <c r="E483" s="30">
        <v>657036121621</v>
      </c>
      <c r="F483" s="31" t="s">
        <v>627</v>
      </c>
      <c r="G483" s="36" t="s">
        <v>766</v>
      </c>
      <c r="H483" s="33" t="str">
        <f t="shared" si="49"/>
        <v>9786315823992</v>
      </c>
      <c r="I483" s="33" t="str">
        <f t="shared" si="50"/>
        <v>6004559990</v>
      </c>
      <c r="J483" s="34">
        <f t="shared" si="51"/>
        <v>12.98</v>
      </c>
      <c r="K483" s="34" t="str">
        <f t="shared" si="52"/>
        <v>WLD</v>
      </c>
      <c r="L483" s="35">
        <f t="shared" si="53"/>
        <v>42031</v>
      </c>
      <c r="M483" s="34"/>
    </row>
    <row r="484" spans="1:13" ht="12.75">
      <c r="A484" s="28" t="e">
        <f t="shared" si="48"/>
        <v>#N/A</v>
      </c>
      <c r="B484" s="28" t="s">
        <v>467</v>
      </c>
      <c r="C484" s="28" t="s">
        <v>465</v>
      </c>
      <c r="D484" s="37" t="s">
        <v>466</v>
      </c>
      <c r="E484" s="30">
        <v>888750350220</v>
      </c>
      <c r="F484" s="31" t="s">
        <v>627</v>
      </c>
      <c r="G484" s="36" t="s">
        <v>631</v>
      </c>
      <c r="H484" s="33" t="e">
        <f t="shared" si="49"/>
        <v>#N/A</v>
      </c>
      <c r="I484" s="33" t="e">
        <f t="shared" si="50"/>
        <v>#N/A</v>
      </c>
      <c r="J484" s="34" t="e">
        <f t="shared" si="51"/>
        <v>#N/A</v>
      </c>
      <c r="K484" s="34" t="e">
        <f t="shared" si="52"/>
        <v>#N/A</v>
      </c>
      <c r="L484" s="35" t="e">
        <f t="shared" si="53"/>
        <v>#N/A</v>
      </c>
      <c r="M484" s="34"/>
    </row>
    <row r="485" spans="1:13" s="10" customFormat="1" ht="12.75">
      <c r="A485" s="28" t="str">
        <f t="shared" si="48"/>
        <v>D'Angelo</v>
      </c>
      <c r="B485" s="43" t="s">
        <v>27</v>
      </c>
      <c r="C485" s="43" t="s">
        <v>28</v>
      </c>
      <c r="D485" s="50" t="s">
        <v>29</v>
      </c>
      <c r="E485" s="45">
        <v>888750565525</v>
      </c>
      <c r="F485" s="46" t="s">
        <v>627</v>
      </c>
      <c r="G485" s="47" t="s">
        <v>640</v>
      </c>
      <c r="H485" s="33" t="str">
        <f t="shared" si="49"/>
        <v>9786315830631</v>
      </c>
      <c r="I485" s="33" t="str">
        <f t="shared" si="50"/>
        <v>6004560654</v>
      </c>
      <c r="J485" s="34">
        <f t="shared" si="51"/>
        <v>11.98</v>
      </c>
      <c r="K485" s="34" t="str">
        <f t="shared" si="52"/>
        <v>SOUL</v>
      </c>
      <c r="L485" s="35">
        <f t="shared" si="53"/>
        <v>41988</v>
      </c>
      <c r="M485" s="34"/>
    </row>
    <row r="486" spans="1:13" s="10" customFormat="1" ht="12.75">
      <c r="A486" s="28" t="str">
        <f t="shared" si="48"/>
        <v>D'Angelo</v>
      </c>
      <c r="B486" s="43" t="s">
        <v>27</v>
      </c>
      <c r="C486" s="43" t="s">
        <v>28</v>
      </c>
      <c r="D486" s="50" t="s">
        <v>29</v>
      </c>
      <c r="E486" s="45">
        <v>888750565518</v>
      </c>
      <c r="F486" s="46" t="s">
        <v>690</v>
      </c>
      <c r="G486" s="47" t="s">
        <v>640</v>
      </c>
      <c r="H486" s="33" t="str">
        <f t="shared" si="49"/>
        <v>9786315845260</v>
      </c>
      <c r="I486" s="33" t="str">
        <f t="shared" si="50"/>
        <v>6004562117</v>
      </c>
      <c r="J486" s="34">
        <f t="shared" si="51"/>
        <v>25.98</v>
      </c>
      <c r="K486" s="34" t="str">
        <f t="shared" si="52"/>
        <v>SOUL</v>
      </c>
      <c r="L486" s="35">
        <f t="shared" si="53"/>
        <v>42073</v>
      </c>
      <c r="M486" s="34">
        <f>VLOOKUP(E486,DATA,16,FALSE)</f>
        <v>18.56</v>
      </c>
    </row>
    <row r="487" spans="1:13" s="60" customFormat="1" ht="12.75">
      <c r="A487" s="52" t="str">
        <f t="shared" si="48"/>
        <v>Ronson, Mark</v>
      </c>
      <c r="B487" s="52" t="s">
        <v>30</v>
      </c>
      <c r="C487" s="52" t="s">
        <v>28</v>
      </c>
      <c r="D487" s="53" t="s">
        <v>31</v>
      </c>
      <c r="E487" s="54">
        <v>888750531025</v>
      </c>
      <c r="F487" s="55" t="s">
        <v>627</v>
      </c>
      <c r="G487" s="56" t="s">
        <v>640</v>
      </c>
      <c r="H487" s="57" t="str">
        <f t="shared" si="49"/>
        <v>9786315833885</v>
      </c>
      <c r="I487" s="57" t="str">
        <f t="shared" si="50"/>
        <v>6004560979</v>
      </c>
      <c r="J487" s="58">
        <f t="shared" si="51"/>
        <v>11.98</v>
      </c>
      <c r="K487" s="58" t="str">
        <f t="shared" si="52"/>
        <v>POP</v>
      </c>
      <c r="L487" s="59">
        <f t="shared" si="53"/>
        <v>42017</v>
      </c>
      <c r="M487" s="58"/>
    </row>
    <row r="488" spans="1:13" s="60" customFormat="1" ht="12.75">
      <c r="A488" s="52" t="str">
        <f t="shared" si="48"/>
        <v>Ronson, Mark</v>
      </c>
      <c r="B488" s="52" t="s">
        <v>30</v>
      </c>
      <c r="C488" s="52" t="s">
        <v>28</v>
      </c>
      <c r="D488" s="53" t="s">
        <v>31</v>
      </c>
      <c r="E488" s="54">
        <v>888750531018</v>
      </c>
      <c r="F488" s="55" t="s">
        <v>690</v>
      </c>
      <c r="G488" s="56" t="s">
        <v>640</v>
      </c>
      <c r="H488" s="57" t="str">
        <f t="shared" si="49"/>
        <v>9786315937095</v>
      </c>
      <c r="I488" s="57" t="str">
        <f t="shared" si="50"/>
        <v>6004571298</v>
      </c>
      <c r="J488" s="58">
        <f t="shared" si="51"/>
        <v>21.98</v>
      </c>
      <c r="K488" s="58" t="str">
        <f t="shared" si="52"/>
        <v>POP</v>
      </c>
      <c r="L488" s="59">
        <f t="shared" si="53"/>
        <v>42101</v>
      </c>
      <c r="M488" s="58">
        <f>VLOOKUP(E488,DATA,16,FALSE)</f>
        <v>13.14</v>
      </c>
    </row>
    <row r="489" spans="1:13" s="10" customFormat="1" ht="12.75">
      <c r="A489" s="28" t="str">
        <f t="shared" si="48"/>
        <v>Sheeran, Ed</v>
      </c>
      <c r="B489" s="28" t="s">
        <v>5</v>
      </c>
      <c r="C489" s="28" t="s">
        <v>28</v>
      </c>
      <c r="D489" s="29" t="s">
        <v>7</v>
      </c>
      <c r="E489" s="30">
        <v>825646285907</v>
      </c>
      <c r="F489" s="31" t="s">
        <v>627</v>
      </c>
      <c r="G489" s="32" t="s">
        <v>679</v>
      </c>
      <c r="H489" s="33" t="str">
        <f t="shared" si="49"/>
        <v>9786315544705</v>
      </c>
      <c r="I489" s="33" t="str">
        <f t="shared" si="50"/>
        <v>6004532068</v>
      </c>
      <c r="J489" s="34">
        <f t="shared" si="51"/>
        <v>18.98</v>
      </c>
      <c r="K489" s="34" t="str">
        <f t="shared" si="52"/>
        <v>POP</v>
      </c>
      <c r="L489" s="35">
        <f t="shared" si="53"/>
        <v>41813</v>
      </c>
      <c r="M489" s="34"/>
    </row>
    <row r="490" spans="1:13" s="10" customFormat="1" ht="12.75">
      <c r="A490" s="28" t="str">
        <f t="shared" si="48"/>
        <v>Sheeran, Ed</v>
      </c>
      <c r="B490" s="28" t="s">
        <v>5</v>
      </c>
      <c r="C490" s="28" t="s">
        <v>28</v>
      </c>
      <c r="D490" s="29" t="s">
        <v>7</v>
      </c>
      <c r="E490" s="30">
        <v>825646285877</v>
      </c>
      <c r="F490" s="31" t="s">
        <v>690</v>
      </c>
      <c r="G490" s="32" t="s">
        <v>679</v>
      </c>
      <c r="H490" s="33" t="str">
        <f t="shared" si="49"/>
        <v>9786315544699</v>
      </c>
      <c r="I490" s="33" t="str">
        <f t="shared" si="50"/>
        <v>6004532067</v>
      </c>
      <c r="J490" s="34">
        <f t="shared" si="51"/>
        <v>27.98</v>
      </c>
      <c r="K490" s="34" t="str">
        <f t="shared" si="52"/>
        <v>POP</v>
      </c>
      <c r="L490" s="35">
        <f t="shared" si="53"/>
        <v>41835</v>
      </c>
      <c r="M490" s="34">
        <f>VLOOKUP(E490,DATA,16,FALSE)</f>
        <v>21.39</v>
      </c>
    </row>
    <row r="491" spans="1:13" s="10" customFormat="1" ht="12.75">
      <c r="A491" s="28" t="str">
        <f t="shared" si="48"/>
        <v>Swift, Taylor</v>
      </c>
      <c r="B491" s="28" t="s">
        <v>6</v>
      </c>
      <c r="C491" s="28" t="s">
        <v>28</v>
      </c>
      <c r="D491" s="29" t="s">
        <v>9</v>
      </c>
      <c r="E491" s="30">
        <v>843930013500</v>
      </c>
      <c r="F491" s="31" t="s">
        <v>627</v>
      </c>
      <c r="G491" s="36" t="s">
        <v>763</v>
      </c>
      <c r="H491" s="33" t="str">
        <f t="shared" si="49"/>
        <v>9786315672064</v>
      </c>
      <c r="I491" s="33" t="str">
        <f t="shared" si="50"/>
        <v>6004544803</v>
      </c>
      <c r="J491" s="34">
        <f t="shared" si="51"/>
        <v>18.98</v>
      </c>
      <c r="K491" s="34" t="str">
        <f t="shared" si="52"/>
        <v>POP</v>
      </c>
      <c r="L491" s="35">
        <f t="shared" si="53"/>
        <v>41939</v>
      </c>
      <c r="M491" s="34"/>
    </row>
    <row r="492" spans="1:13" ht="12.75">
      <c r="A492" s="28" t="str">
        <f t="shared" si="48"/>
        <v>Swift, Taylor</v>
      </c>
      <c r="B492" s="43" t="s">
        <v>6</v>
      </c>
      <c r="C492" s="43" t="s">
        <v>28</v>
      </c>
      <c r="D492" s="50" t="s">
        <v>9</v>
      </c>
      <c r="E492" s="45">
        <v>843930013548</v>
      </c>
      <c r="F492" s="46" t="s">
        <v>690</v>
      </c>
      <c r="G492" s="47" t="s">
        <v>763</v>
      </c>
      <c r="H492" s="33" t="str">
        <f t="shared" si="49"/>
        <v>9786315788567</v>
      </c>
      <c r="I492" s="33" t="str">
        <f t="shared" si="50"/>
        <v>6004556453</v>
      </c>
      <c r="J492" s="34">
        <f t="shared" si="51"/>
        <v>24.98</v>
      </c>
      <c r="K492" s="34" t="str">
        <f t="shared" si="52"/>
        <v>POP</v>
      </c>
      <c r="L492" s="35">
        <f t="shared" si="53"/>
        <v>41982</v>
      </c>
      <c r="M492" s="34">
        <f>VLOOKUP(E492,DATA,16,FALSE)</f>
        <v>18.44</v>
      </c>
    </row>
    <row r="493" spans="1:13" ht="12.75">
      <c r="A493" s="28" t="str">
        <f t="shared" si="48"/>
        <v>Weeknd</v>
      </c>
      <c r="B493" s="28" t="s">
        <v>3</v>
      </c>
      <c r="C493" s="28" t="s">
        <v>28</v>
      </c>
      <c r="D493" s="29" t="s">
        <v>26</v>
      </c>
      <c r="E493" s="30">
        <v>602547503305</v>
      </c>
      <c r="F493" s="31" t="s">
        <v>627</v>
      </c>
      <c r="G493" s="36" t="s">
        <v>689</v>
      </c>
      <c r="H493" s="33" t="str">
        <f t="shared" si="49"/>
        <v>9786316191298</v>
      </c>
      <c r="I493" s="33" t="str">
        <f t="shared" si="50"/>
        <v>6004596713</v>
      </c>
      <c r="J493" s="34">
        <f t="shared" si="51"/>
        <v>13.98</v>
      </c>
      <c r="K493" s="34" t="str">
        <f t="shared" si="52"/>
        <v>SOUL</v>
      </c>
      <c r="L493" s="35">
        <f t="shared" si="53"/>
        <v>42244</v>
      </c>
      <c r="M493" s="34"/>
    </row>
    <row r="494" spans="1:13" ht="12.75">
      <c r="A494" s="28" t="str">
        <f t="shared" si="48"/>
        <v>Weeknd</v>
      </c>
      <c r="B494" s="28" t="s">
        <v>3</v>
      </c>
      <c r="C494" s="28" t="s">
        <v>28</v>
      </c>
      <c r="D494" s="29" t="s">
        <v>26</v>
      </c>
      <c r="E494" s="30">
        <v>602547503367</v>
      </c>
      <c r="F494" s="31" t="s">
        <v>690</v>
      </c>
      <c r="G494" s="36" t="s">
        <v>689</v>
      </c>
      <c r="H494" s="33" t="str">
        <f t="shared" si="49"/>
        <v>9786316335111</v>
      </c>
      <c r="I494" s="33" t="str">
        <f t="shared" si="50"/>
        <v>6004611020</v>
      </c>
      <c r="J494" s="34">
        <f t="shared" si="51"/>
        <v>45.980000000000004</v>
      </c>
      <c r="K494" s="34" t="str">
        <f t="shared" si="52"/>
        <v>SOUL</v>
      </c>
      <c r="L494" s="35">
        <f t="shared" si="53"/>
        <v>42349</v>
      </c>
      <c r="M494" s="34">
        <f>VLOOKUP(E494,DATA,16,FALSE)</f>
        <v>33.33</v>
      </c>
    </row>
    <row r="495" spans="1:13" ht="12.75">
      <c r="A495" s="28" t="str">
        <f t="shared" si="48"/>
        <v>Lamar, Kendrick</v>
      </c>
      <c r="B495" s="28" t="s">
        <v>35</v>
      </c>
      <c r="C495" s="28" t="s">
        <v>24</v>
      </c>
      <c r="D495" s="29" t="s">
        <v>40</v>
      </c>
      <c r="E495" s="30">
        <v>602547270917</v>
      </c>
      <c r="F495" s="31" t="s">
        <v>627</v>
      </c>
      <c r="G495" s="36" t="s">
        <v>685</v>
      </c>
      <c r="H495" s="33" t="str">
        <f t="shared" si="49"/>
        <v>9786315961120</v>
      </c>
      <c r="I495" s="33" t="str">
        <f t="shared" si="50"/>
        <v>6004573701</v>
      </c>
      <c r="J495" s="34">
        <f t="shared" si="51"/>
        <v>19.98</v>
      </c>
      <c r="K495" s="34" t="str">
        <f t="shared" si="52"/>
        <v>RAP</v>
      </c>
      <c r="L495" s="35">
        <f t="shared" si="53"/>
        <v>42081</v>
      </c>
      <c r="M495" s="34"/>
    </row>
    <row r="496" spans="1:13" ht="12.75">
      <c r="A496" s="28" t="str">
        <f t="shared" si="48"/>
        <v>Lamar, Kendrick</v>
      </c>
      <c r="B496" s="28" t="s">
        <v>35</v>
      </c>
      <c r="C496" s="28" t="s">
        <v>24</v>
      </c>
      <c r="D496" s="29" t="s">
        <v>40</v>
      </c>
      <c r="E496" s="30">
        <v>602547311009</v>
      </c>
      <c r="F496" s="31" t="s">
        <v>690</v>
      </c>
      <c r="G496" s="36" t="s">
        <v>685</v>
      </c>
      <c r="H496" s="33" t="str">
        <f t="shared" si="49"/>
        <v>9786316266729</v>
      </c>
      <c r="I496" s="33" t="str">
        <f t="shared" si="50"/>
        <v>6004604183</v>
      </c>
      <c r="J496" s="34">
        <f t="shared" si="51"/>
        <v>29.98</v>
      </c>
      <c r="K496" s="34" t="str">
        <f t="shared" si="52"/>
        <v>RAP</v>
      </c>
      <c r="L496" s="35">
        <f t="shared" si="53"/>
        <v>42300</v>
      </c>
      <c r="M496" s="34">
        <f>VLOOKUP(E496,DATA,16,FALSE)</f>
        <v>20.71</v>
      </c>
    </row>
    <row r="497" spans="1:13" ht="12.75">
      <c r="A497" s="28" t="str">
        <f t="shared" si="48"/>
        <v>Little Big Town</v>
      </c>
      <c r="B497" s="43" t="s">
        <v>17</v>
      </c>
      <c r="C497" s="43" t="s">
        <v>24</v>
      </c>
      <c r="D497" s="50" t="s">
        <v>41</v>
      </c>
      <c r="E497" s="45">
        <v>602537905836</v>
      </c>
      <c r="F497" s="46" t="s">
        <v>627</v>
      </c>
      <c r="G497" s="47" t="s">
        <v>748</v>
      </c>
      <c r="H497" s="33" t="str">
        <f t="shared" si="49"/>
        <v>9786315702235</v>
      </c>
      <c r="I497" s="33" t="str">
        <f t="shared" si="50"/>
        <v>6004547820</v>
      </c>
      <c r="J497" s="34">
        <f t="shared" si="51"/>
        <v>10.98</v>
      </c>
      <c r="K497" s="34" t="str">
        <f t="shared" si="52"/>
        <v>C/W</v>
      </c>
      <c r="L497" s="35">
        <f t="shared" si="53"/>
        <v>41933</v>
      </c>
      <c r="M497" s="34"/>
    </row>
    <row r="498" spans="1:13" ht="12.75">
      <c r="A498" s="28" t="str">
        <f t="shared" si="48"/>
        <v>Little Big Town</v>
      </c>
      <c r="B498" s="28" t="s">
        <v>17</v>
      </c>
      <c r="C498" s="28" t="s">
        <v>24</v>
      </c>
      <c r="D498" s="29" t="s">
        <v>41</v>
      </c>
      <c r="E498" s="30">
        <v>602547019042</v>
      </c>
      <c r="F498" s="31" t="s">
        <v>690</v>
      </c>
      <c r="G498" s="36" t="s">
        <v>748</v>
      </c>
      <c r="H498" s="33" t="str">
        <f t="shared" si="49"/>
        <v>9786315702242</v>
      </c>
      <c r="I498" s="33" t="str">
        <f t="shared" si="50"/>
        <v>6004547821</v>
      </c>
      <c r="J498" s="34">
        <f t="shared" si="51"/>
        <v>19.98</v>
      </c>
      <c r="K498" s="34" t="str">
        <f t="shared" si="52"/>
        <v>C/W</v>
      </c>
      <c r="L498" s="35">
        <f t="shared" si="53"/>
        <v>41967</v>
      </c>
      <c r="M498" s="34">
        <f>VLOOKUP(E498,DATA,16,FALSE)</f>
        <v>13.8</v>
      </c>
    </row>
    <row r="499" spans="1:13" s="60" customFormat="1" ht="12.75">
      <c r="A499" s="52" t="str">
        <f t="shared" si="48"/>
        <v>Sheeran, Ed</v>
      </c>
      <c r="B499" s="52" t="s">
        <v>5</v>
      </c>
      <c r="C499" s="52" t="s">
        <v>24</v>
      </c>
      <c r="D499" s="53" t="s">
        <v>7</v>
      </c>
      <c r="E499" s="54">
        <v>825646285907</v>
      </c>
      <c r="F499" s="55" t="s">
        <v>627</v>
      </c>
      <c r="G499" s="62" t="s">
        <v>679</v>
      </c>
      <c r="H499" s="57" t="str">
        <f t="shared" si="49"/>
        <v>9786315544705</v>
      </c>
      <c r="I499" s="57" t="str">
        <f t="shared" si="50"/>
        <v>6004532068</v>
      </c>
      <c r="J499" s="58">
        <f t="shared" si="51"/>
        <v>18.98</v>
      </c>
      <c r="K499" s="58" t="str">
        <f t="shared" si="52"/>
        <v>POP</v>
      </c>
      <c r="L499" s="59">
        <f t="shared" si="53"/>
        <v>41813</v>
      </c>
      <c r="M499" s="58"/>
    </row>
    <row r="500" spans="1:13" s="60" customFormat="1" ht="12.75">
      <c r="A500" s="52" t="str">
        <f t="shared" si="48"/>
        <v>Sheeran, Ed</v>
      </c>
      <c r="B500" s="52" t="s">
        <v>5</v>
      </c>
      <c r="C500" s="52" t="s">
        <v>24</v>
      </c>
      <c r="D500" s="53" t="s">
        <v>7</v>
      </c>
      <c r="E500" s="54">
        <v>825646285877</v>
      </c>
      <c r="F500" s="55" t="s">
        <v>690</v>
      </c>
      <c r="G500" s="62" t="s">
        <v>679</v>
      </c>
      <c r="H500" s="57" t="str">
        <f t="shared" si="49"/>
        <v>9786315544699</v>
      </c>
      <c r="I500" s="57" t="str">
        <f t="shared" si="50"/>
        <v>6004532067</v>
      </c>
      <c r="J500" s="58">
        <f t="shared" si="51"/>
        <v>27.98</v>
      </c>
      <c r="K500" s="58" t="str">
        <f t="shared" si="52"/>
        <v>POP</v>
      </c>
      <c r="L500" s="59">
        <f t="shared" si="53"/>
        <v>41835</v>
      </c>
      <c r="M500" s="58">
        <f>VLOOKUP(E500,DATA,16,FALSE)</f>
        <v>21.39</v>
      </c>
    </row>
    <row r="501" spans="1:13" ht="12.75">
      <c r="A501" s="28" t="str">
        <f t="shared" si="48"/>
        <v>Swift, Taylor</v>
      </c>
      <c r="B501" s="28" t="s">
        <v>6</v>
      </c>
      <c r="C501" s="28" t="s">
        <v>24</v>
      </c>
      <c r="D501" s="29" t="s">
        <v>9</v>
      </c>
      <c r="E501" s="30">
        <v>843930013500</v>
      </c>
      <c r="F501" s="31" t="s">
        <v>627</v>
      </c>
      <c r="G501" s="36" t="s">
        <v>763</v>
      </c>
      <c r="H501" s="33" t="str">
        <f t="shared" si="49"/>
        <v>9786315672064</v>
      </c>
      <c r="I501" s="33" t="str">
        <f t="shared" si="50"/>
        <v>6004544803</v>
      </c>
      <c r="J501" s="34">
        <f t="shared" si="51"/>
        <v>18.98</v>
      </c>
      <c r="K501" s="34" t="str">
        <f t="shared" si="52"/>
        <v>POP</v>
      </c>
      <c r="L501" s="35">
        <f t="shared" si="53"/>
        <v>41939</v>
      </c>
      <c r="M501" s="34"/>
    </row>
    <row r="502" spans="1:13" ht="12.75">
      <c r="A502" s="28" t="str">
        <f t="shared" si="48"/>
        <v>Swift, Taylor</v>
      </c>
      <c r="B502" s="28" t="s">
        <v>6</v>
      </c>
      <c r="C502" s="28" t="s">
        <v>24</v>
      </c>
      <c r="D502" s="29" t="s">
        <v>9</v>
      </c>
      <c r="E502" s="30">
        <v>843930013548</v>
      </c>
      <c r="F502" s="31" t="s">
        <v>690</v>
      </c>
      <c r="G502" s="36" t="s">
        <v>763</v>
      </c>
      <c r="H502" s="33" t="str">
        <f t="shared" si="49"/>
        <v>9786315788567</v>
      </c>
      <c r="I502" s="33" t="str">
        <f t="shared" si="50"/>
        <v>6004556453</v>
      </c>
      <c r="J502" s="34">
        <f t="shared" si="51"/>
        <v>24.98</v>
      </c>
      <c r="K502" s="34" t="str">
        <f t="shared" si="52"/>
        <v>POP</v>
      </c>
      <c r="L502" s="35">
        <f t="shared" si="53"/>
        <v>41982</v>
      </c>
      <c r="M502" s="34">
        <f>VLOOKUP(E502,DATA,16,FALSE)</f>
        <v>18.44</v>
      </c>
    </row>
    <row r="503" spans="1:13" ht="12.75">
      <c r="A503" s="28" t="str">
        <f t="shared" si="48"/>
        <v>Various</v>
      </c>
      <c r="B503" s="43" t="s">
        <v>42</v>
      </c>
      <c r="C503" s="43" t="s">
        <v>24</v>
      </c>
      <c r="D503" s="50" t="s">
        <v>11</v>
      </c>
      <c r="E503" s="45">
        <v>75678670565</v>
      </c>
      <c r="F503" s="46" t="s">
        <v>627</v>
      </c>
      <c r="G503" s="51" t="s">
        <v>679</v>
      </c>
      <c r="H503" s="33" t="str">
        <f t="shared" si="49"/>
        <v>9786315905834</v>
      </c>
      <c r="I503" s="33" t="str">
        <f t="shared" si="50"/>
        <v>6004568174</v>
      </c>
      <c r="J503" s="34">
        <f t="shared" si="51"/>
        <v>18.98</v>
      </c>
      <c r="K503" s="34" t="str">
        <f t="shared" si="52"/>
        <v>S/T</v>
      </c>
      <c r="L503" s="35">
        <f t="shared" si="53"/>
        <v>42080</v>
      </c>
      <c r="M503" s="34"/>
    </row>
    <row r="504" ht="12.75">
      <c r="F504" s="6"/>
    </row>
    <row r="505" ht="12.75">
      <c r="F505" s="6"/>
    </row>
    <row r="506" ht="12.75">
      <c r="F506" s="6"/>
    </row>
    <row r="507" ht="12.75">
      <c r="F507" s="6"/>
    </row>
    <row r="508" ht="12.75">
      <c r="F508" s="6"/>
    </row>
  </sheetData>
  <sheetProtection/>
  <printOptions/>
  <pageMargins left="0.75" right="0.75" top="1" bottom="1" header="0.5" footer="0.5"/>
  <pageSetup orientation="landscape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0"/>
  <sheetViews>
    <sheetView zoomScalePageLayoutView="0" workbookViewId="0" topLeftCell="D197">
      <selection activeCell="A216" sqref="A216:IV216"/>
    </sheetView>
  </sheetViews>
  <sheetFormatPr defaultColWidth="9.00390625" defaultRowHeight="15.75"/>
  <cols>
    <col min="1" max="1" width="15.125" style="0" bestFit="1" customWidth="1"/>
    <col min="2" max="2" width="32.375" style="0" bestFit="1" customWidth="1"/>
    <col min="3" max="3" width="63.875" style="0" bestFit="1" customWidth="1"/>
    <col min="4" max="4" width="12.25390625" style="0" bestFit="1" customWidth="1"/>
    <col min="5" max="5" width="14.00390625" style="0" bestFit="1" customWidth="1"/>
    <col min="6" max="6" width="12.625" style="0" customWidth="1"/>
    <col min="7" max="7" width="7.875" style="0" customWidth="1"/>
    <col min="8" max="8" width="10.75390625" style="0" bestFit="1" customWidth="1"/>
    <col min="9" max="9" width="11.625" style="0" bestFit="1" customWidth="1"/>
    <col min="10" max="10" width="11.00390625" style="0" bestFit="1" customWidth="1"/>
    <col min="11" max="11" width="11.625" style="0" bestFit="1" customWidth="1"/>
    <col min="12" max="12" width="17.50390625" style="0" bestFit="1" customWidth="1"/>
    <col min="13" max="13" width="30.75390625" style="0" bestFit="1" customWidth="1"/>
    <col min="14" max="14" width="24.00390625" style="0" bestFit="1" customWidth="1"/>
    <col min="15" max="15" width="22.75390625" style="0" bestFit="1" customWidth="1"/>
    <col min="16" max="16" width="6.375" style="0" customWidth="1"/>
  </cols>
  <sheetData>
    <row r="1" spans="1:16" ht="15.75">
      <c r="A1" s="12">
        <v>0</v>
      </c>
      <c r="B1" s="13" t="s">
        <v>824</v>
      </c>
      <c r="C1" s="13" t="s">
        <v>825</v>
      </c>
      <c r="D1" s="13" t="s">
        <v>826</v>
      </c>
      <c r="E1" s="13" t="s">
        <v>827</v>
      </c>
      <c r="F1" s="14" t="s">
        <v>828</v>
      </c>
      <c r="G1" s="15">
        <v>34.99</v>
      </c>
      <c r="H1" s="13" t="s">
        <v>829</v>
      </c>
      <c r="I1" s="16" t="s">
        <v>829</v>
      </c>
      <c r="J1" s="13" t="s">
        <v>829</v>
      </c>
      <c r="K1" s="16" t="s">
        <v>829</v>
      </c>
      <c r="L1" s="13" t="s">
        <v>830</v>
      </c>
      <c r="M1" s="13" t="s">
        <v>829</v>
      </c>
      <c r="N1" s="17" t="s">
        <v>831</v>
      </c>
      <c r="O1" s="13" t="s">
        <v>826</v>
      </c>
      <c r="P1" s="18">
        <v>0</v>
      </c>
    </row>
    <row r="2" spans="1:16" ht="15.75">
      <c r="A2" s="12">
        <v>0</v>
      </c>
      <c r="B2" s="13" t="s">
        <v>832</v>
      </c>
      <c r="C2" s="13" t="s">
        <v>833</v>
      </c>
      <c r="D2" s="13" t="s">
        <v>826</v>
      </c>
      <c r="E2" s="13" t="s">
        <v>834</v>
      </c>
      <c r="F2" s="14" t="s">
        <v>835</v>
      </c>
      <c r="G2" s="15">
        <v>14.99</v>
      </c>
      <c r="H2" s="13" t="s">
        <v>829</v>
      </c>
      <c r="I2" s="16" t="s">
        <v>829</v>
      </c>
      <c r="J2" s="13" t="s">
        <v>829</v>
      </c>
      <c r="K2" s="16" t="s">
        <v>829</v>
      </c>
      <c r="L2" s="13" t="s">
        <v>836</v>
      </c>
      <c r="M2" s="13" t="s">
        <v>829</v>
      </c>
      <c r="N2" s="17" t="s">
        <v>831</v>
      </c>
      <c r="O2" s="13" t="s">
        <v>826</v>
      </c>
      <c r="P2" s="18">
        <v>0</v>
      </c>
    </row>
    <row r="3" spans="1:16" ht="15.75">
      <c r="A3" s="12">
        <v>0</v>
      </c>
      <c r="B3" s="13" t="s">
        <v>837</v>
      </c>
      <c r="C3" s="13" t="s">
        <v>838</v>
      </c>
      <c r="D3" s="13" t="s">
        <v>826</v>
      </c>
      <c r="E3" s="13" t="s">
        <v>839</v>
      </c>
      <c r="F3" s="14" t="s">
        <v>840</v>
      </c>
      <c r="G3" s="15">
        <v>29.990000000000002</v>
      </c>
      <c r="H3" s="13" t="s">
        <v>829</v>
      </c>
      <c r="I3" s="16" t="s">
        <v>829</v>
      </c>
      <c r="J3" s="13" t="s">
        <v>829</v>
      </c>
      <c r="K3" s="16" t="s">
        <v>829</v>
      </c>
      <c r="L3" s="13" t="s">
        <v>841</v>
      </c>
      <c r="M3" s="13" t="s">
        <v>829</v>
      </c>
      <c r="N3" s="17" t="s">
        <v>831</v>
      </c>
      <c r="O3" s="13" t="s">
        <v>826</v>
      </c>
      <c r="P3" s="18">
        <v>0</v>
      </c>
    </row>
    <row r="4" spans="1:16" ht="15.75">
      <c r="A4" s="12">
        <v>0</v>
      </c>
      <c r="B4" s="13" t="s">
        <v>842</v>
      </c>
      <c r="C4" s="13" t="s">
        <v>843</v>
      </c>
      <c r="D4" s="13" t="s">
        <v>826</v>
      </c>
      <c r="E4" s="13" t="s">
        <v>844</v>
      </c>
      <c r="F4" s="14" t="s">
        <v>845</v>
      </c>
      <c r="G4" s="15">
        <v>30</v>
      </c>
      <c r="H4" s="13" t="s">
        <v>829</v>
      </c>
      <c r="I4" s="16" t="s">
        <v>829</v>
      </c>
      <c r="J4" s="13" t="s">
        <v>829</v>
      </c>
      <c r="K4" s="16" t="s">
        <v>829</v>
      </c>
      <c r="L4" s="13" t="s">
        <v>846</v>
      </c>
      <c r="M4" s="13" t="s">
        <v>829</v>
      </c>
      <c r="N4" s="17" t="s">
        <v>831</v>
      </c>
      <c r="O4" s="13" t="s">
        <v>826</v>
      </c>
      <c r="P4" s="18">
        <v>0</v>
      </c>
    </row>
    <row r="5" spans="1:16" ht="15.75">
      <c r="A5" s="12">
        <v>0</v>
      </c>
      <c r="B5" s="13" t="s">
        <v>847</v>
      </c>
      <c r="C5" s="13" t="s">
        <v>493</v>
      </c>
      <c r="D5" s="13" t="s">
        <v>826</v>
      </c>
      <c r="E5" s="13" t="s">
        <v>848</v>
      </c>
      <c r="F5" s="14" t="s">
        <v>849</v>
      </c>
      <c r="G5" s="15">
        <v>34.99</v>
      </c>
      <c r="H5" s="13" t="s">
        <v>829</v>
      </c>
      <c r="I5" s="16" t="s">
        <v>829</v>
      </c>
      <c r="J5" s="13" t="s">
        <v>829</v>
      </c>
      <c r="K5" s="16" t="s">
        <v>829</v>
      </c>
      <c r="L5" s="13" t="s">
        <v>850</v>
      </c>
      <c r="M5" s="13" t="s">
        <v>829</v>
      </c>
      <c r="N5" s="17" t="s">
        <v>831</v>
      </c>
      <c r="O5" s="13" t="s">
        <v>826</v>
      </c>
      <c r="P5" s="18">
        <v>0</v>
      </c>
    </row>
    <row r="6" spans="1:16" ht="15.75">
      <c r="A6" s="12">
        <v>11661918023</v>
      </c>
      <c r="B6" s="13" t="s">
        <v>851</v>
      </c>
      <c r="C6" s="13" t="s">
        <v>852</v>
      </c>
      <c r="D6" s="13" t="s">
        <v>853</v>
      </c>
      <c r="E6" s="13" t="s">
        <v>854</v>
      </c>
      <c r="F6" s="14" t="s">
        <v>855</v>
      </c>
      <c r="G6" s="15">
        <v>15.98</v>
      </c>
      <c r="H6" s="13" t="s">
        <v>856</v>
      </c>
      <c r="I6" s="16">
        <v>42171</v>
      </c>
      <c r="J6" s="13" t="s">
        <v>829</v>
      </c>
      <c r="K6" s="16">
        <v>42145</v>
      </c>
      <c r="L6" s="13" t="s">
        <v>857</v>
      </c>
      <c r="M6" s="13" t="s">
        <v>858</v>
      </c>
      <c r="N6" s="17" t="s">
        <v>859</v>
      </c>
      <c r="O6" s="13" t="s">
        <v>860</v>
      </c>
      <c r="P6" s="18">
        <v>12.200000000000001</v>
      </c>
    </row>
    <row r="7" spans="1:16" ht="15.75">
      <c r="A7" s="12">
        <v>14551496625</v>
      </c>
      <c r="B7" s="13" t="s">
        <v>861</v>
      </c>
      <c r="C7" s="13" t="s">
        <v>431</v>
      </c>
      <c r="D7" s="13" t="s">
        <v>853</v>
      </c>
      <c r="E7" s="13" t="s">
        <v>862</v>
      </c>
      <c r="F7" s="14" t="s">
        <v>863</v>
      </c>
      <c r="G7" s="15">
        <v>17.98</v>
      </c>
      <c r="H7" s="13" t="s">
        <v>864</v>
      </c>
      <c r="I7" s="16">
        <v>42258</v>
      </c>
      <c r="J7" s="13" t="s">
        <v>829</v>
      </c>
      <c r="K7" s="16">
        <v>42226</v>
      </c>
      <c r="L7" s="13" t="s">
        <v>865</v>
      </c>
      <c r="M7" s="13" t="s">
        <v>866</v>
      </c>
      <c r="N7" s="17" t="s">
        <v>867</v>
      </c>
      <c r="O7" s="13" t="s">
        <v>868</v>
      </c>
      <c r="P7" s="18">
        <v>13.65</v>
      </c>
    </row>
    <row r="8" spans="1:16" ht="15.75">
      <c r="A8" s="12">
        <v>14998421020</v>
      </c>
      <c r="B8" s="13" t="s">
        <v>869</v>
      </c>
      <c r="C8" s="13" t="s">
        <v>870</v>
      </c>
      <c r="D8" s="13" t="s">
        <v>853</v>
      </c>
      <c r="E8" s="13" t="s">
        <v>871</v>
      </c>
      <c r="F8" s="14" t="s">
        <v>872</v>
      </c>
      <c r="G8" s="15">
        <v>13.98</v>
      </c>
      <c r="H8" s="13" t="s">
        <v>873</v>
      </c>
      <c r="I8" s="16">
        <v>42202</v>
      </c>
      <c r="J8" s="13" t="s">
        <v>829</v>
      </c>
      <c r="K8" s="16">
        <v>42174</v>
      </c>
      <c r="L8" s="13" t="s">
        <v>865</v>
      </c>
      <c r="M8" s="13" t="s">
        <v>874</v>
      </c>
      <c r="N8" s="17" t="s">
        <v>875</v>
      </c>
      <c r="O8" s="13" t="s">
        <v>876</v>
      </c>
      <c r="P8" s="18">
        <v>10.75</v>
      </c>
    </row>
    <row r="9" spans="1:16" ht="15.75">
      <c r="A9" s="12">
        <v>15095730220</v>
      </c>
      <c r="B9" s="13" t="s">
        <v>877</v>
      </c>
      <c r="C9" s="13" t="s">
        <v>324</v>
      </c>
      <c r="D9" s="13" t="s">
        <v>853</v>
      </c>
      <c r="E9" s="13" t="s">
        <v>878</v>
      </c>
      <c r="F9" s="14" t="s">
        <v>879</v>
      </c>
      <c r="G9" s="15">
        <v>13.98</v>
      </c>
      <c r="H9" s="13" t="s">
        <v>873</v>
      </c>
      <c r="I9" s="16">
        <v>42052</v>
      </c>
      <c r="J9" s="13" t="s">
        <v>829</v>
      </c>
      <c r="K9" s="16">
        <v>42023</v>
      </c>
      <c r="L9" s="13" t="s">
        <v>880</v>
      </c>
      <c r="M9" s="13" t="s">
        <v>874</v>
      </c>
      <c r="N9" s="17" t="s">
        <v>881</v>
      </c>
      <c r="O9" s="13" t="s">
        <v>882</v>
      </c>
      <c r="P9" s="18">
        <v>10.75</v>
      </c>
    </row>
    <row r="10" spans="1:16" ht="15.75">
      <c r="A10" s="12">
        <v>15095735225</v>
      </c>
      <c r="B10" s="13" t="s">
        <v>883</v>
      </c>
      <c r="C10" s="13" t="s">
        <v>322</v>
      </c>
      <c r="D10" s="13" t="s">
        <v>853</v>
      </c>
      <c r="E10" s="13" t="s">
        <v>884</v>
      </c>
      <c r="F10" s="14" t="s">
        <v>885</v>
      </c>
      <c r="G10" s="15">
        <v>13.98</v>
      </c>
      <c r="H10" s="13" t="s">
        <v>873</v>
      </c>
      <c r="I10" s="16">
        <v>42265</v>
      </c>
      <c r="J10" s="13" t="s">
        <v>829</v>
      </c>
      <c r="K10" s="16">
        <v>42233</v>
      </c>
      <c r="L10" s="13" t="s">
        <v>880</v>
      </c>
      <c r="M10" s="13" t="s">
        <v>874</v>
      </c>
      <c r="N10" s="17" t="s">
        <v>886</v>
      </c>
      <c r="O10" s="13" t="s">
        <v>887</v>
      </c>
      <c r="P10" s="18">
        <v>10.75</v>
      </c>
    </row>
    <row r="11" spans="1:16" ht="15.75">
      <c r="A11" s="12">
        <v>15891410715</v>
      </c>
      <c r="B11" s="13" t="s">
        <v>888</v>
      </c>
      <c r="C11" s="13" t="s">
        <v>889</v>
      </c>
      <c r="D11" s="13" t="s">
        <v>890</v>
      </c>
      <c r="E11" s="13" t="s">
        <v>891</v>
      </c>
      <c r="F11" s="14" t="s">
        <v>892</v>
      </c>
      <c r="G11" s="15">
        <v>19.98</v>
      </c>
      <c r="H11" s="13" t="s">
        <v>893</v>
      </c>
      <c r="I11" s="16">
        <v>41905</v>
      </c>
      <c r="J11" s="13" t="s">
        <v>894</v>
      </c>
      <c r="K11" s="16">
        <v>41879</v>
      </c>
      <c r="L11" s="13" t="s">
        <v>857</v>
      </c>
      <c r="M11" s="13" t="s">
        <v>895</v>
      </c>
      <c r="N11" s="17" t="s">
        <v>896</v>
      </c>
      <c r="O11" s="13" t="s">
        <v>897</v>
      </c>
      <c r="P11" s="18">
        <v>13.8</v>
      </c>
    </row>
    <row r="12" spans="1:16" ht="15.75">
      <c r="A12" s="12">
        <v>15891410722</v>
      </c>
      <c r="B12" s="13" t="s">
        <v>888</v>
      </c>
      <c r="C12" s="13" t="s">
        <v>889</v>
      </c>
      <c r="D12" s="13" t="s">
        <v>853</v>
      </c>
      <c r="E12" s="13" t="s">
        <v>898</v>
      </c>
      <c r="F12" s="14" t="s">
        <v>899</v>
      </c>
      <c r="G12" s="15">
        <v>16.98</v>
      </c>
      <c r="H12" s="13" t="s">
        <v>893</v>
      </c>
      <c r="I12" s="16">
        <v>41905</v>
      </c>
      <c r="J12" s="13" t="s">
        <v>829</v>
      </c>
      <c r="K12" s="16">
        <v>41879</v>
      </c>
      <c r="L12" s="13" t="s">
        <v>857</v>
      </c>
      <c r="M12" s="13" t="s">
        <v>895</v>
      </c>
      <c r="N12" s="17" t="s">
        <v>900</v>
      </c>
      <c r="O12" s="13" t="s">
        <v>901</v>
      </c>
      <c r="P12" s="18">
        <v>12.9</v>
      </c>
    </row>
    <row r="13" spans="1:16" ht="15.75">
      <c r="A13" s="12">
        <v>16861754525</v>
      </c>
      <c r="B13" s="13" t="s">
        <v>122</v>
      </c>
      <c r="C13" s="13" t="s">
        <v>902</v>
      </c>
      <c r="D13" s="13" t="s">
        <v>853</v>
      </c>
      <c r="E13" s="13" t="s">
        <v>903</v>
      </c>
      <c r="F13" s="14" t="s">
        <v>904</v>
      </c>
      <c r="G13" s="15">
        <v>18.98</v>
      </c>
      <c r="H13" s="13" t="s">
        <v>905</v>
      </c>
      <c r="I13" s="16">
        <v>41933</v>
      </c>
      <c r="J13" s="13" t="s">
        <v>829</v>
      </c>
      <c r="K13" s="16">
        <v>41904</v>
      </c>
      <c r="L13" s="13" t="s">
        <v>865</v>
      </c>
      <c r="M13" s="13" t="s">
        <v>906</v>
      </c>
      <c r="N13" s="17" t="s">
        <v>907</v>
      </c>
      <c r="O13" s="13" t="s">
        <v>908</v>
      </c>
      <c r="P13" s="18">
        <v>14.25</v>
      </c>
    </row>
    <row r="14" spans="1:16" ht="15.75">
      <c r="A14" s="12">
        <v>16861754532</v>
      </c>
      <c r="B14" s="13" t="s">
        <v>122</v>
      </c>
      <c r="C14" s="13" t="s">
        <v>131</v>
      </c>
      <c r="D14" s="13" t="s">
        <v>890</v>
      </c>
      <c r="E14" s="13" t="s">
        <v>909</v>
      </c>
      <c r="F14" s="14" t="s">
        <v>910</v>
      </c>
      <c r="G14" s="15">
        <v>29.98</v>
      </c>
      <c r="H14" s="13" t="s">
        <v>905</v>
      </c>
      <c r="I14" s="16">
        <v>41933</v>
      </c>
      <c r="J14" s="13" t="s">
        <v>894</v>
      </c>
      <c r="K14" s="16">
        <v>41903</v>
      </c>
      <c r="L14" s="13" t="s">
        <v>865</v>
      </c>
      <c r="M14" s="13" t="s">
        <v>906</v>
      </c>
      <c r="N14" s="17" t="s">
        <v>911</v>
      </c>
      <c r="O14" s="13" t="s">
        <v>912</v>
      </c>
      <c r="P14" s="18">
        <v>22.95</v>
      </c>
    </row>
    <row r="15" spans="1:16" ht="15.75">
      <c r="A15" s="12">
        <v>28947947851</v>
      </c>
      <c r="B15" s="13" t="s">
        <v>913</v>
      </c>
      <c r="C15" s="13" t="s">
        <v>472</v>
      </c>
      <c r="D15" s="13" t="s">
        <v>853</v>
      </c>
      <c r="E15" s="13" t="s">
        <v>914</v>
      </c>
      <c r="F15" s="14" t="s">
        <v>915</v>
      </c>
      <c r="G15" s="15">
        <v>18.98</v>
      </c>
      <c r="H15" s="13" t="s">
        <v>916</v>
      </c>
      <c r="I15" s="16">
        <v>42195</v>
      </c>
      <c r="J15" s="13" t="s">
        <v>829</v>
      </c>
      <c r="K15" s="16">
        <v>42166</v>
      </c>
      <c r="L15" s="13" t="s">
        <v>857</v>
      </c>
      <c r="M15" s="13" t="s">
        <v>917</v>
      </c>
      <c r="N15" s="17" t="s">
        <v>918</v>
      </c>
      <c r="O15" s="13" t="s">
        <v>919</v>
      </c>
      <c r="P15" s="18">
        <v>14.25</v>
      </c>
    </row>
    <row r="16" spans="1:16" ht="15.75">
      <c r="A16" s="12">
        <v>30206243222</v>
      </c>
      <c r="B16" s="13" t="s">
        <v>920</v>
      </c>
      <c r="C16" s="13" t="s">
        <v>281</v>
      </c>
      <c r="D16" s="13" t="s">
        <v>853</v>
      </c>
      <c r="E16" s="13" t="s">
        <v>921</v>
      </c>
      <c r="F16" s="14" t="s">
        <v>922</v>
      </c>
      <c r="G16" s="15">
        <v>11.98</v>
      </c>
      <c r="H16" s="13" t="s">
        <v>923</v>
      </c>
      <c r="I16" s="16">
        <v>42279</v>
      </c>
      <c r="J16" s="13" t="s">
        <v>829</v>
      </c>
      <c r="K16" s="16">
        <v>42243</v>
      </c>
      <c r="L16" s="13" t="s">
        <v>857</v>
      </c>
      <c r="M16" s="13" t="s">
        <v>924</v>
      </c>
      <c r="N16" s="17" t="s">
        <v>925</v>
      </c>
      <c r="O16" s="13" t="s">
        <v>926</v>
      </c>
      <c r="P16" s="18">
        <v>9.3</v>
      </c>
    </row>
    <row r="17" spans="1:16" ht="15.75">
      <c r="A17" s="12">
        <v>40232236389</v>
      </c>
      <c r="B17" s="13" t="s">
        <v>927</v>
      </c>
      <c r="C17" s="13" t="s">
        <v>594</v>
      </c>
      <c r="D17" s="13" t="s">
        <v>853</v>
      </c>
      <c r="E17" s="13" t="s">
        <v>928</v>
      </c>
      <c r="F17" s="14" t="s">
        <v>929</v>
      </c>
      <c r="G17" s="15">
        <v>11.98</v>
      </c>
      <c r="H17" s="13" t="s">
        <v>905</v>
      </c>
      <c r="I17" s="16">
        <v>42202</v>
      </c>
      <c r="J17" s="13" t="s">
        <v>829</v>
      </c>
      <c r="K17" s="16">
        <v>42173</v>
      </c>
      <c r="L17" s="13" t="s">
        <v>857</v>
      </c>
      <c r="M17" s="13" t="s">
        <v>906</v>
      </c>
      <c r="N17" s="17" t="s">
        <v>930</v>
      </c>
      <c r="O17" s="13" t="s">
        <v>931</v>
      </c>
      <c r="P17" s="18">
        <v>9.3</v>
      </c>
    </row>
    <row r="18" spans="1:16" ht="15.75">
      <c r="A18" s="12">
        <v>40232236396</v>
      </c>
      <c r="B18" s="13" t="s">
        <v>927</v>
      </c>
      <c r="C18" s="13" t="s">
        <v>594</v>
      </c>
      <c r="D18" s="13" t="s">
        <v>890</v>
      </c>
      <c r="E18" s="13" t="s">
        <v>932</v>
      </c>
      <c r="F18" s="14" t="s">
        <v>933</v>
      </c>
      <c r="G18" s="15">
        <v>18.98</v>
      </c>
      <c r="H18" s="13" t="s">
        <v>905</v>
      </c>
      <c r="I18" s="16">
        <v>42202</v>
      </c>
      <c r="J18" s="13" t="s">
        <v>894</v>
      </c>
      <c r="K18" s="16">
        <v>42159</v>
      </c>
      <c r="L18" s="13" t="s">
        <v>857</v>
      </c>
      <c r="M18" s="13" t="s">
        <v>906</v>
      </c>
      <c r="N18" s="17" t="s">
        <v>934</v>
      </c>
      <c r="O18" s="13" t="s">
        <v>935</v>
      </c>
      <c r="P18" s="18">
        <v>15.11</v>
      </c>
    </row>
    <row r="19" spans="1:16" ht="15.75">
      <c r="A19" s="12">
        <v>45778738113</v>
      </c>
      <c r="B19" s="13" t="s">
        <v>936</v>
      </c>
      <c r="C19" s="13" t="s">
        <v>749</v>
      </c>
      <c r="D19" s="13" t="s">
        <v>890</v>
      </c>
      <c r="E19" s="13" t="s">
        <v>937</v>
      </c>
      <c r="F19" s="14" t="s">
        <v>938</v>
      </c>
      <c r="G19" s="15">
        <v>13.98</v>
      </c>
      <c r="H19" s="13" t="s">
        <v>939</v>
      </c>
      <c r="I19" s="16">
        <v>42164</v>
      </c>
      <c r="J19" s="13" t="s">
        <v>940</v>
      </c>
      <c r="K19" s="16">
        <v>42128</v>
      </c>
      <c r="L19" s="13" t="s">
        <v>865</v>
      </c>
      <c r="M19" s="13" t="s">
        <v>941</v>
      </c>
      <c r="N19" s="17" t="s">
        <v>942</v>
      </c>
      <c r="O19" s="13" t="s">
        <v>943</v>
      </c>
      <c r="P19" s="18">
        <v>10.9</v>
      </c>
    </row>
    <row r="20" spans="1:16" ht="15.75">
      <c r="A20" s="12">
        <v>45778738120</v>
      </c>
      <c r="B20" s="13" t="s">
        <v>936</v>
      </c>
      <c r="C20" s="13" t="s">
        <v>749</v>
      </c>
      <c r="D20" s="13" t="s">
        <v>853</v>
      </c>
      <c r="E20" s="13" t="s">
        <v>944</v>
      </c>
      <c r="F20" s="14" t="s">
        <v>945</v>
      </c>
      <c r="G20" s="15">
        <v>5.98</v>
      </c>
      <c r="H20" s="13" t="s">
        <v>905</v>
      </c>
      <c r="I20" s="16">
        <v>42115</v>
      </c>
      <c r="J20" s="13" t="s">
        <v>829</v>
      </c>
      <c r="K20" s="16">
        <v>42086</v>
      </c>
      <c r="L20" s="13" t="s">
        <v>865</v>
      </c>
      <c r="M20" s="13" t="s">
        <v>906</v>
      </c>
      <c r="N20" s="17" t="s">
        <v>946</v>
      </c>
      <c r="O20" s="13" t="s">
        <v>947</v>
      </c>
      <c r="P20" s="18">
        <v>4.2</v>
      </c>
    </row>
    <row r="21" spans="1:16" ht="15.75">
      <c r="A21" s="12">
        <v>45778740819</v>
      </c>
      <c r="B21" s="13" t="s">
        <v>948</v>
      </c>
      <c r="C21" s="13" t="s">
        <v>780</v>
      </c>
      <c r="D21" s="13" t="s">
        <v>890</v>
      </c>
      <c r="E21" s="13" t="s">
        <v>949</v>
      </c>
      <c r="F21" s="14" t="s">
        <v>950</v>
      </c>
      <c r="G21" s="15">
        <v>19.98</v>
      </c>
      <c r="H21" s="13" t="s">
        <v>951</v>
      </c>
      <c r="I21" s="16">
        <v>42143</v>
      </c>
      <c r="J21" s="13" t="s">
        <v>894</v>
      </c>
      <c r="K21" s="16">
        <v>42107</v>
      </c>
      <c r="L21" s="13" t="s">
        <v>865</v>
      </c>
      <c r="M21" s="13" t="s">
        <v>952</v>
      </c>
      <c r="N21" s="17" t="s">
        <v>953</v>
      </c>
      <c r="O21" s="13" t="s">
        <v>954</v>
      </c>
      <c r="P21" s="18">
        <v>15.3</v>
      </c>
    </row>
    <row r="22" spans="1:16" ht="15.75">
      <c r="A22" s="12">
        <v>45778740826</v>
      </c>
      <c r="B22" s="13" t="s">
        <v>948</v>
      </c>
      <c r="C22" s="13" t="s">
        <v>780</v>
      </c>
      <c r="D22" s="13" t="s">
        <v>853</v>
      </c>
      <c r="E22" s="13" t="s">
        <v>955</v>
      </c>
      <c r="F22" s="14" t="s">
        <v>956</v>
      </c>
      <c r="G22" s="15">
        <v>17.98</v>
      </c>
      <c r="H22" s="13" t="s">
        <v>951</v>
      </c>
      <c r="I22" s="16">
        <v>42143</v>
      </c>
      <c r="J22" s="13" t="s">
        <v>829</v>
      </c>
      <c r="K22" s="16">
        <v>42107</v>
      </c>
      <c r="L22" s="13" t="s">
        <v>865</v>
      </c>
      <c r="M22" s="13" t="s">
        <v>952</v>
      </c>
      <c r="N22" s="17" t="s">
        <v>957</v>
      </c>
      <c r="O22" s="13" t="s">
        <v>958</v>
      </c>
      <c r="P22" s="18">
        <v>13.65</v>
      </c>
    </row>
    <row r="23" spans="1:16" ht="15.75">
      <c r="A23" s="12">
        <v>45778741915</v>
      </c>
      <c r="B23" s="13" t="s">
        <v>959</v>
      </c>
      <c r="C23" s="13" t="s">
        <v>439</v>
      </c>
      <c r="D23" s="13" t="s">
        <v>890</v>
      </c>
      <c r="E23" s="13" t="s">
        <v>960</v>
      </c>
      <c r="F23" s="14" t="s">
        <v>961</v>
      </c>
      <c r="G23" s="15">
        <v>19.98</v>
      </c>
      <c r="H23" s="13" t="s">
        <v>905</v>
      </c>
      <c r="I23" s="16">
        <v>42286</v>
      </c>
      <c r="J23" s="13" t="s">
        <v>940</v>
      </c>
      <c r="K23" s="16">
        <v>42254</v>
      </c>
      <c r="L23" s="13" t="s">
        <v>865</v>
      </c>
      <c r="M23" s="13" t="s">
        <v>906</v>
      </c>
      <c r="N23" s="17" t="s">
        <v>962</v>
      </c>
      <c r="O23" s="13" t="s">
        <v>963</v>
      </c>
      <c r="P23" s="18">
        <v>15.3</v>
      </c>
    </row>
    <row r="24" spans="1:16" ht="15.75">
      <c r="A24" s="12">
        <v>45778741922</v>
      </c>
      <c r="B24" s="13" t="s">
        <v>959</v>
      </c>
      <c r="C24" s="13" t="s">
        <v>439</v>
      </c>
      <c r="D24" s="13" t="s">
        <v>853</v>
      </c>
      <c r="E24" s="13" t="s">
        <v>964</v>
      </c>
      <c r="F24" s="14" t="s">
        <v>965</v>
      </c>
      <c r="G24" s="15">
        <v>15.98</v>
      </c>
      <c r="H24" s="13" t="s">
        <v>905</v>
      </c>
      <c r="I24" s="16">
        <v>42265</v>
      </c>
      <c r="J24" s="13" t="s">
        <v>829</v>
      </c>
      <c r="K24" s="16">
        <v>42235</v>
      </c>
      <c r="L24" s="13" t="s">
        <v>865</v>
      </c>
      <c r="M24" s="13" t="s">
        <v>906</v>
      </c>
      <c r="N24" s="17" t="s">
        <v>966</v>
      </c>
      <c r="O24" s="13" t="s">
        <v>967</v>
      </c>
      <c r="P24" s="18">
        <v>12.200000000000001</v>
      </c>
    </row>
    <row r="25" spans="1:16" ht="15.75">
      <c r="A25" s="12">
        <v>45778743810</v>
      </c>
      <c r="B25" s="13" t="s">
        <v>139</v>
      </c>
      <c r="C25" s="13" t="s">
        <v>783</v>
      </c>
      <c r="D25" s="13" t="s">
        <v>890</v>
      </c>
      <c r="E25" s="13" t="s">
        <v>968</v>
      </c>
      <c r="F25" s="14" t="s">
        <v>969</v>
      </c>
      <c r="G25" s="15">
        <v>21.98</v>
      </c>
      <c r="H25" s="13" t="s">
        <v>905</v>
      </c>
      <c r="I25" s="16">
        <v>42290</v>
      </c>
      <c r="J25" s="13" t="s">
        <v>940</v>
      </c>
      <c r="K25" s="16">
        <v>42275</v>
      </c>
      <c r="L25" s="13" t="s">
        <v>865</v>
      </c>
      <c r="M25" s="13" t="s">
        <v>906</v>
      </c>
      <c r="N25" s="17" t="s">
        <v>970</v>
      </c>
      <c r="O25" s="13" t="s">
        <v>971</v>
      </c>
      <c r="P25" s="18">
        <v>16.86</v>
      </c>
    </row>
    <row r="26" spans="1:16" ht="15.75">
      <c r="A26" s="12">
        <v>45778743827</v>
      </c>
      <c r="B26" s="13" t="s">
        <v>139</v>
      </c>
      <c r="C26" s="13" t="s">
        <v>783</v>
      </c>
      <c r="D26" s="13" t="s">
        <v>853</v>
      </c>
      <c r="E26" s="13" t="s">
        <v>972</v>
      </c>
      <c r="F26" s="14" t="s">
        <v>973</v>
      </c>
      <c r="G26" s="15">
        <v>15.98</v>
      </c>
      <c r="H26" s="13" t="s">
        <v>905</v>
      </c>
      <c r="I26" s="16">
        <v>42237</v>
      </c>
      <c r="J26" s="13" t="s">
        <v>829</v>
      </c>
      <c r="K26" s="16">
        <v>42212</v>
      </c>
      <c r="L26" s="13" t="s">
        <v>865</v>
      </c>
      <c r="M26" s="13" t="s">
        <v>906</v>
      </c>
      <c r="N26" s="17" t="s">
        <v>974</v>
      </c>
      <c r="O26" s="13" t="s">
        <v>975</v>
      </c>
      <c r="P26" s="18">
        <v>12.200000000000001</v>
      </c>
    </row>
    <row r="27" spans="1:16" ht="15.75">
      <c r="A27" s="12">
        <v>54645258128</v>
      </c>
      <c r="B27" s="13" t="s">
        <v>976</v>
      </c>
      <c r="C27" s="13" t="s">
        <v>456</v>
      </c>
      <c r="D27" s="13" t="s">
        <v>853</v>
      </c>
      <c r="E27" s="13" t="s">
        <v>977</v>
      </c>
      <c r="F27" s="14" t="s">
        <v>978</v>
      </c>
      <c r="G27" s="15">
        <v>13.98</v>
      </c>
      <c r="H27" s="13" t="s">
        <v>979</v>
      </c>
      <c r="I27" s="16">
        <v>42195</v>
      </c>
      <c r="J27" s="13" t="s">
        <v>829</v>
      </c>
      <c r="K27" s="16">
        <v>42166</v>
      </c>
      <c r="L27" s="13" t="s">
        <v>857</v>
      </c>
      <c r="M27" s="13" t="s">
        <v>980</v>
      </c>
      <c r="N27" s="17" t="s">
        <v>981</v>
      </c>
      <c r="O27" s="13" t="s">
        <v>982</v>
      </c>
      <c r="P27" s="18">
        <v>11.5</v>
      </c>
    </row>
    <row r="28" spans="1:16" ht="15.75">
      <c r="A28" s="12">
        <v>75597949094</v>
      </c>
      <c r="B28" s="13" t="s">
        <v>121</v>
      </c>
      <c r="C28" s="13" t="s">
        <v>983</v>
      </c>
      <c r="D28" s="13" t="s">
        <v>853</v>
      </c>
      <c r="E28" s="13" t="s">
        <v>984</v>
      </c>
      <c r="F28" s="14" t="s">
        <v>985</v>
      </c>
      <c r="G28" s="15">
        <v>15.98</v>
      </c>
      <c r="H28" s="13" t="s">
        <v>905</v>
      </c>
      <c r="I28" s="16">
        <v>42279</v>
      </c>
      <c r="J28" s="13" t="s">
        <v>829</v>
      </c>
      <c r="K28" s="16">
        <v>42247</v>
      </c>
      <c r="L28" s="13" t="s">
        <v>865</v>
      </c>
      <c r="M28" s="13" t="s">
        <v>906</v>
      </c>
      <c r="N28" s="17" t="s">
        <v>986</v>
      </c>
      <c r="O28" s="13" t="s">
        <v>987</v>
      </c>
      <c r="P28" s="18">
        <v>12.200000000000001</v>
      </c>
    </row>
    <row r="29" spans="1:16" ht="15.75">
      <c r="A29" s="12">
        <v>75597951394</v>
      </c>
      <c r="B29" s="13" t="s">
        <v>988</v>
      </c>
      <c r="C29" s="13" t="s">
        <v>727</v>
      </c>
      <c r="D29" s="13" t="s">
        <v>853</v>
      </c>
      <c r="E29" s="13" t="s">
        <v>989</v>
      </c>
      <c r="F29" s="14" t="s">
        <v>990</v>
      </c>
      <c r="G29" s="15">
        <v>18.98</v>
      </c>
      <c r="H29" s="13" t="s">
        <v>923</v>
      </c>
      <c r="I29" s="16">
        <v>42150</v>
      </c>
      <c r="J29" s="13" t="s">
        <v>829</v>
      </c>
      <c r="K29" s="16">
        <v>42121</v>
      </c>
      <c r="L29" s="13" t="s">
        <v>865</v>
      </c>
      <c r="M29" s="13" t="s">
        <v>924</v>
      </c>
      <c r="N29" s="17" t="s">
        <v>991</v>
      </c>
      <c r="O29" s="13" t="s">
        <v>992</v>
      </c>
      <c r="P29" s="18">
        <v>14.25</v>
      </c>
    </row>
    <row r="30" spans="1:16" ht="15.75">
      <c r="A30" s="12">
        <v>75597951967</v>
      </c>
      <c r="B30" s="13" t="s">
        <v>993</v>
      </c>
      <c r="C30" s="13" t="s">
        <v>408</v>
      </c>
      <c r="D30" s="13" t="s">
        <v>853</v>
      </c>
      <c r="E30" s="13" t="s">
        <v>994</v>
      </c>
      <c r="F30" s="14" t="s">
        <v>995</v>
      </c>
      <c r="G30" s="15">
        <v>18.98</v>
      </c>
      <c r="H30" s="13" t="s">
        <v>893</v>
      </c>
      <c r="I30" s="16">
        <v>42136</v>
      </c>
      <c r="J30" s="13" t="s">
        <v>829</v>
      </c>
      <c r="K30" s="16">
        <v>42107</v>
      </c>
      <c r="L30" s="13" t="s">
        <v>865</v>
      </c>
      <c r="M30" s="13" t="s">
        <v>895</v>
      </c>
      <c r="N30" s="17" t="s">
        <v>996</v>
      </c>
      <c r="O30" s="13" t="s">
        <v>997</v>
      </c>
      <c r="P30" s="18">
        <v>14.25</v>
      </c>
    </row>
    <row r="31" spans="1:16" ht="15.75">
      <c r="A31" s="12">
        <v>75597951974</v>
      </c>
      <c r="B31" s="13" t="s">
        <v>993</v>
      </c>
      <c r="C31" s="13" t="s">
        <v>408</v>
      </c>
      <c r="D31" s="13" t="s">
        <v>890</v>
      </c>
      <c r="E31" s="13" t="s">
        <v>998</v>
      </c>
      <c r="F31" s="14" t="s">
        <v>999</v>
      </c>
      <c r="G31" s="15">
        <v>24.98</v>
      </c>
      <c r="H31" s="13" t="s">
        <v>893</v>
      </c>
      <c r="I31" s="16">
        <v>42184</v>
      </c>
      <c r="J31" s="13" t="s">
        <v>940</v>
      </c>
      <c r="K31" s="16">
        <v>42156</v>
      </c>
      <c r="L31" s="13" t="s">
        <v>865</v>
      </c>
      <c r="M31" s="13" t="s">
        <v>895</v>
      </c>
      <c r="N31" s="17" t="s">
        <v>1000</v>
      </c>
      <c r="O31" s="13" t="s">
        <v>1001</v>
      </c>
      <c r="P31" s="18">
        <v>19.14</v>
      </c>
    </row>
    <row r="32" spans="1:16" ht="15.75">
      <c r="A32" s="12">
        <v>75597952704</v>
      </c>
      <c r="B32" s="13" t="s">
        <v>394</v>
      </c>
      <c r="C32" s="13" t="s">
        <v>411</v>
      </c>
      <c r="D32" s="13" t="s">
        <v>853</v>
      </c>
      <c r="E32" s="13" t="s">
        <v>1002</v>
      </c>
      <c r="F32" s="14" t="s">
        <v>1003</v>
      </c>
      <c r="G32" s="15">
        <v>16.98</v>
      </c>
      <c r="H32" s="13" t="s">
        <v>905</v>
      </c>
      <c r="I32" s="16">
        <v>42031</v>
      </c>
      <c r="J32" s="13" t="s">
        <v>829</v>
      </c>
      <c r="K32" s="16">
        <v>42009</v>
      </c>
      <c r="L32" s="13" t="s">
        <v>865</v>
      </c>
      <c r="M32" s="13" t="s">
        <v>906</v>
      </c>
      <c r="N32" s="17" t="s">
        <v>1004</v>
      </c>
      <c r="O32" s="13" t="s">
        <v>1005</v>
      </c>
      <c r="P32" s="18">
        <v>12.9</v>
      </c>
    </row>
    <row r="33" spans="1:16" ht="15.75">
      <c r="A33" s="12">
        <v>75597954289</v>
      </c>
      <c r="B33" s="13" t="s">
        <v>1006</v>
      </c>
      <c r="C33" s="13" t="s">
        <v>441</v>
      </c>
      <c r="D33" s="13" t="s">
        <v>890</v>
      </c>
      <c r="E33" s="13" t="s">
        <v>1007</v>
      </c>
      <c r="F33" s="14" t="s">
        <v>1008</v>
      </c>
      <c r="G33" s="15">
        <v>22.98</v>
      </c>
      <c r="H33" s="13" t="s">
        <v>951</v>
      </c>
      <c r="I33" s="16">
        <v>42066</v>
      </c>
      <c r="J33" s="13" t="s">
        <v>894</v>
      </c>
      <c r="K33" s="16">
        <v>42037</v>
      </c>
      <c r="L33" s="13" t="s">
        <v>865</v>
      </c>
      <c r="M33" s="13" t="s">
        <v>952</v>
      </c>
      <c r="N33" s="17" t="s">
        <v>1009</v>
      </c>
      <c r="O33" s="13" t="s">
        <v>1010</v>
      </c>
      <c r="P33" s="18">
        <v>17.580000000000002</v>
      </c>
    </row>
    <row r="34" spans="1:16" ht="15.75">
      <c r="A34" s="12">
        <v>75597956313</v>
      </c>
      <c r="B34" s="13" t="s">
        <v>1006</v>
      </c>
      <c r="C34" s="13" t="s">
        <v>441</v>
      </c>
      <c r="D34" s="13" t="s">
        <v>853</v>
      </c>
      <c r="E34" s="13" t="s">
        <v>1011</v>
      </c>
      <c r="F34" s="14" t="s">
        <v>1012</v>
      </c>
      <c r="G34" s="15">
        <v>16.98</v>
      </c>
      <c r="H34" s="13" t="s">
        <v>951</v>
      </c>
      <c r="I34" s="16">
        <v>42045</v>
      </c>
      <c r="J34" s="13" t="s">
        <v>829</v>
      </c>
      <c r="K34" s="16">
        <v>42016</v>
      </c>
      <c r="L34" s="13" t="s">
        <v>865</v>
      </c>
      <c r="M34" s="13" t="s">
        <v>952</v>
      </c>
      <c r="N34" s="17" t="s">
        <v>1013</v>
      </c>
      <c r="O34" s="13" t="s">
        <v>1014</v>
      </c>
      <c r="P34" s="18">
        <v>12.9</v>
      </c>
    </row>
    <row r="35" spans="1:16" ht="15.75">
      <c r="A35" s="12">
        <v>75678668432</v>
      </c>
      <c r="B35" s="13" t="s">
        <v>1015</v>
      </c>
      <c r="C35" s="13" t="s">
        <v>1016</v>
      </c>
      <c r="D35" s="13" t="s">
        <v>853</v>
      </c>
      <c r="E35" s="13" t="s">
        <v>1017</v>
      </c>
      <c r="F35" s="14" t="s">
        <v>1018</v>
      </c>
      <c r="G35" s="15">
        <v>27.98</v>
      </c>
      <c r="H35" s="13" t="s">
        <v>1019</v>
      </c>
      <c r="I35" s="16">
        <v>42293</v>
      </c>
      <c r="J35" s="13" t="s">
        <v>829</v>
      </c>
      <c r="K35" s="16">
        <v>42261</v>
      </c>
      <c r="L35" s="13" t="s">
        <v>865</v>
      </c>
      <c r="M35" s="13" t="s">
        <v>1020</v>
      </c>
      <c r="N35" s="17" t="s">
        <v>1021</v>
      </c>
      <c r="O35" s="13" t="s">
        <v>1022</v>
      </c>
      <c r="P35" s="18">
        <v>20.5</v>
      </c>
    </row>
    <row r="36" spans="1:16" ht="15.75">
      <c r="A36" s="12">
        <v>75678669576</v>
      </c>
      <c r="B36" s="13" t="s">
        <v>1023</v>
      </c>
      <c r="C36" s="13" t="s">
        <v>1024</v>
      </c>
      <c r="D36" s="13" t="s">
        <v>890</v>
      </c>
      <c r="E36" s="13" t="s">
        <v>1025</v>
      </c>
      <c r="F36" s="14" t="s">
        <v>1026</v>
      </c>
      <c r="G36" s="15">
        <v>19.98</v>
      </c>
      <c r="H36" s="13" t="s">
        <v>1027</v>
      </c>
      <c r="I36" s="16">
        <v>42244</v>
      </c>
      <c r="J36" s="13" t="s">
        <v>940</v>
      </c>
      <c r="K36" s="16">
        <v>42212</v>
      </c>
      <c r="L36" s="13" t="s">
        <v>865</v>
      </c>
      <c r="M36" s="13" t="s">
        <v>1028</v>
      </c>
      <c r="N36" s="17" t="s">
        <v>1029</v>
      </c>
      <c r="O36" s="13" t="s">
        <v>1030</v>
      </c>
      <c r="P36" s="18">
        <v>15.32</v>
      </c>
    </row>
    <row r="37" spans="1:16" ht="15.75">
      <c r="A37" s="12">
        <v>75678669668</v>
      </c>
      <c r="B37" s="13" t="s">
        <v>1023</v>
      </c>
      <c r="C37" s="13" t="s">
        <v>1024</v>
      </c>
      <c r="D37" s="13" t="s">
        <v>853</v>
      </c>
      <c r="E37" s="13" t="s">
        <v>1031</v>
      </c>
      <c r="F37" s="14" t="s">
        <v>1032</v>
      </c>
      <c r="G37" s="15">
        <v>18.98</v>
      </c>
      <c r="H37" s="13" t="s">
        <v>1033</v>
      </c>
      <c r="I37" s="16">
        <v>42157</v>
      </c>
      <c r="J37" s="13" t="s">
        <v>829</v>
      </c>
      <c r="K37" s="16">
        <v>42107</v>
      </c>
      <c r="L37" s="13" t="s">
        <v>865</v>
      </c>
      <c r="M37" s="13" t="s">
        <v>1034</v>
      </c>
      <c r="N37" s="17" t="s">
        <v>1035</v>
      </c>
      <c r="O37" s="13" t="s">
        <v>1036</v>
      </c>
      <c r="P37" s="18">
        <v>14.25</v>
      </c>
    </row>
    <row r="38" spans="1:16" ht="15.75">
      <c r="A38" s="12">
        <v>75678670480</v>
      </c>
      <c r="B38" s="13" t="s">
        <v>129</v>
      </c>
      <c r="C38" s="13" t="s">
        <v>134</v>
      </c>
      <c r="D38" s="13" t="s">
        <v>853</v>
      </c>
      <c r="E38" s="13" t="s">
        <v>1037</v>
      </c>
      <c r="F38" s="14" t="s">
        <v>1038</v>
      </c>
      <c r="G38" s="15">
        <v>18.98</v>
      </c>
      <c r="H38" s="13" t="s">
        <v>905</v>
      </c>
      <c r="I38" s="16">
        <v>42094</v>
      </c>
      <c r="J38" s="13" t="s">
        <v>829</v>
      </c>
      <c r="K38" s="16">
        <v>42067</v>
      </c>
      <c r="L38" s="13" t="s">
        <v>865</v>
      </c>
      <c r="M38" s="13" t="s">
        <v>906</v>
      </c>
      <c r="N38" s="17" t="s">
        <v>1039</v>
      </c>
      <c r="O38" s="13" t="s">
        <v>1040</v>
      </c>
      <c r="P38" s="18">
        <v>14.25</v>
      </c>
    </row>
    <row r="39" spans="1:16" ht="15.75">
      <c r="A39" s="12">
        <v>75678670565</v>
      </c>
      <c r="B39" s="13" t="s">
        <v>1015</v>
      </c>
      <c r="C39" s="13" t="s">
        <v>1041</v>
      </c>
      <c r="D39" s="13" t="s">
        <v>853</v>
      </c>
      <c r="E39" s="13" t="s">
        <v>1042</v>
      </c>
      <c r="F39" s="14" t="s">
        <v>1043</v>
      </c>
      <c r="G39" s="15">
        <v>18.98</v>
      </c>
      <c r="H39" s="13" t="s">
        <v>1044</v>
      </c>
      <c r="I39" s="16">
        <v>42080</v>
      </c>
      <c r="J39" s="13" t="s">
        <v>829</v>
      </c>
      <c r="K39" s="16">
        <v>42051</v>
      </c>
      <c r="L39" s="13" t="s">
        <v>865</v>
      </c>
      <c r="M39" s="13" t="s">
        <v>1045</v>
      </c>
      <c r="N39" s="17" t="s">
        <v>1046</v>
      </c>
      <c r="O39" s="13" t="s">
        <v>1047</v>
      </c>
      <c r="P39" s="18">
        <v>14.25</v>
      </c>
    </row>
    <row r="40" spans="1:16" ht="15.75">
      <c r="A40" s="12">
        <v>75678671173</v>
      </c>
      <c r="B40" s="13" t="s">
        <v>81</v>
      </c>
      <c r="C40" s="13" t="s">
        <v>1048</v>
      </c>
      <c r="D40" s="13" t="s">
        <v>853</v>
      </c>
      <c r="E40" s="13" t="s">
        <v>1049</v>
      </c>
      <c r="F40" s="14" t="s">
        <v>1050</v>
      </c>
      <c r="G40" s="15">
        <v>13.99</v>
      </c>
      <c r="H40" s="13" t="s">
        <v>1027</v>
      </c>
      <c r="I40" s="16">
        <v>42163</v>
      </c>
      <c r="J40" s="13" t="s">
        <v>829</v>
      </c>
      <c r="K40" s="16">
        <v>42135</v>
      </c>
      <c r="L40" s="13" t="s">
        <v>865</v>
      </c>
      <c r="M40" s="13" t="s">
        <v>1028</v>
      </c>
      <c r="N40" s="17" t="s">
        <v>1051</v>
      </c>
      <c r="O40" s="13" t="s">
        <v>1052</v>
      </c>
      <c r="P40" s="18">
        <v>10.75</v>
      </c>
    </row>
    <row r="41" spans="1:16" ht="15.75">
      <c r="A41" s="12">
        <v>80688876821</v>
      </c>
      <c r="B41" s="13" t="s">
        <v>1053</v>
      </c>
      <c r="C41" s="13" t="s">
        <v>702</v>
      </c>
      <c r="D41" s="13" t="s">
        <v>853</v>
      </c>
      <c r="E41" s="13" t="s">
        <v>1054</v>
      </c>
      <c r="F41" s="14" t="s">
        <v>1055</v>
      </c>
      <c r="G41" s="15">
        <v>18.98</v>
      </c>
      <c r="H41" s="13" t="s">
        <v>1056</v>
      </c>
      <c r="I41" s="16">
        <v>41751</v>
      </c>
      <c r="J41" s="13" t="s">
        <v>829</v>
      </c>
      <c r="K41" s="16">
        <v>41722</v>
      </c>
      <c r="L41" s="13" t="s">
        <v>865</v>
      </c>
      <c r="M41" s="13" t="s">
        <v>1057</v>
      </c>
      <c r="N41" s="17" t="s">
        <v>1058</v>
      </c>
      <c r="O41" s="13" t="s">
        <v>1059</v>
      </c>
      <c r="P41" s="18">
        <v>14.25</v>
      </c>
    </row>
    <row r="42" spans="1:16" ht="15.75">
      <c r="A42" s="12">
        <v>80688910020</v>
      </c>
      <c r="B42" s="13" t="s">
        <v>338</v>
      </c>
      <c r="C42" s="13" t="s">
        <v>339</v>
      </c>
      <c r="D42" s="13" t="s">
        <v>853</v>
      </c>
      <c r="E42" s="13" t="s">
        <v>1060</v>
      </c>
      <c r="F42" s="14" t="s">
        <v>1061</v>
      </c>
      <c r="G42" s="15">
        <v>13.98</v>
      </c>
      <c r="H42" s="13" t="s">
        <v>1056</v>
      </c>
      <c r="I42" s="16">
        <v>42101</v>
      </c>
      <c r="J42" s="13" t="s">
        <v>829</v>
      </c>
      <c r="K42" s="16">
        <v>42072</v>
      </c>
      <c r="L42" s="13" t="s">
        <v>865</v>
      </c>
      <c r="M42" s="13" t="s">
        <v>1057</v>
      </c>
      <c r="N42" s="17" t="s">
        <v>1062</v>
      </c>
      <c r="O42" s="13" t="s">
        <v>1063</v>
      </c>
      <c r="P42" s="18">
        <v>10.75</v>
      </c>
    </row>
    <row r="43" spans="1:16" ht="15.75">
      <c r="A43" s="12">
        <v>81227954079</v>
      </c>
      <c r="B43" s="13" t="s">
        <v>568</v>
      </c>
      <c r="C43" s="13" t="s">
        <v>1064</v>
      </c>
      <c r="D43" s="13" t="s">
        <v>853</v>
      </c>
      <c r="E43" s="13" t="s">
        <v>1065</v>
      </c>
      <c r="F43" s="14" t="s">
        <v>1066</v>
      </c>
      <c r="G43" s="15">
        <v>44.980000000000004</v>
      </c>
      <c r="H43" s="13" t="s">
        <v>905</v>
      </c>
      <c r="I43" s="16">
        <v>42265</v>
      </c>
      <c r="J43" s="13" t="s">
        <v>829</v>
      </c>
      <c r="K43" s="16">
        <v>42233</v>
      </c>
      <c r="L43" s="13" t="s">
        <v>865</v>
      </c>
      <c r="M43" s="13" t="s">
        <v>906</v>
      </c>
      <c r="N43" s="17" t="s">
        <v>1067</v>
      </c>
      <c r="O43" s="13" t="s">
        <v>1068</v>
      </c>
      <c r="P43" s="18">
        <v>34</v>
      </c>
    </row>
    <row r="44" spans="1:16" ht="15.75">
      <c r="A44" s="12">
        <v>81227957858</v>
      </c>
      <c r="B44" s="13" t="s">
        <v>1069</v>
      </c>
      <c r="C44" s="13" t="s">
        <v>1070</v>
      </c>
      <c r="D44" s="13" t="s">
        <v>853</v>
      </c>
      <c r="E44" s="13" t="s">
        <v>1071</v>
      </c>
      <c r="F44" s="14" t="s">
        <v>1072</v>
      </c>
      <c r="G44" s="15">
        <v>59.980000000000004</v>
      </c>
      <c r="H44" s="13" t="s">
        <v>905</v>
      </c>
      <c r="I44" s="16">
        <v>41967</v>
      </c>
      <c r="J44" s="13" t="s">
        <v>829</v>
      </c>
      <c r="K44" s="16">
        <v>41933</v>
      </c>
      <c r="L44" s="13" t="s">
        <v>865</v>
      </c>
      <c r="M44" s="13" t="s">
        <v>906</v>
      </c>
      <c r="N44" s="17" t="s">
        <v>1073</v>
      </c>
      <c r="O44" s="13" t="s">
        <v>1074</v>
      </c>
      <c r="P44" s="18">
        <v>45</v>
      </c>
    </row>
    <row r="45" spans="1:16" ht="15.75">
      <c r="A45" s="12">
        <v>83061098827</v>
      </c>
      <c r="B45" s="13" t="s">
        <v>1075</v>
      </c>
      <c r="C45" s="13" t="s">
        <v>332</v>
      </c>
      <c r="D45" s="13" t="s">
        <v>853</v>
      </c>
      <c r="E45" s="13" t="s">
        <v>1076</v>
      </c>
      <c r="F45" s="14" t="s">
        <v>1077</v>
      </c>
      <c r="G45" s="15">
        <v>9.98</v>
      </c>
      <c r="H45" s="13" t="s">
        <v>1056</v>
      </c>
      <c r="I45" s="16">
        <v>42080</v>
      </c>
      <c r="J45" s="13" t="s">
        <v>829</v>
      </c>
      <c r="K45" s="16">
        <v>42054</v>
      </c>
      <c r="L45" s="13" t="s">
        <v>1078</v>
      </c>
      <c r="M45" s="13" t="s">
        <v>1057</v>
      </c>
      <c r="N45" s="17" t="s">
        <v>1079</v>
      </c>
      <c r="O45" s="13" t="s">
        <v>1080</v>
      </c>
      <c r="P45" s="18">
        <v>7.95</v>
      </c>
    </row>
    <row r="46" spans="1:16" ht="15.75">
      <c r="A46" s="12">
        <v>83061102524</v>
      </c>
      <c r="B46" s="13" t="s">
        <v>1081</v>
      </c>
      <c r="C46" s="13" t="s">
        <v>1082</v>
      </c>
      <c r="D46" s="13" t="s">
        <v>853</v>
      </c>
      <c r="E46" s="13" t="s">
        <v>1083</v>
      </c>
      <c r="F46" s="14" t="s">
        <v>1084</v>
      </c>
      <c r="G46" s="15">
        <v>11.98</v>
      </c>
      <c r="H46" s="13" t="s">
        <v>1056</v>
      </c>
      <c r="I46" s="16">
        <v>42066</v>
      </c>
      <c r="J46" s="13" t="s">
        <v>829</v>
      </c>
      <c r="K46" s="16">
        <v>42040</v>
      </c>
      <c r="L46" s="13" t="s">
        <v>1078</v>
      </c>
      <c r="M46" s="13" t="s">
        <v>1057</v>
      </c>
      <c r="N46" s="17" t="s">
        <v>1085</v>
      </c>
      <c r="O46" s="13" t="s">
        <v>1086</v>
      </c>
      <c r="P46" s="18">
        <v>10</v>
      </c>
    </row>
    <row r="47" spans="1:16" ht="15.75">
      <c r="A47" s="12">
        <v>86792328027</v>
      </c>
      <c r="B47" s="13" t="s">
        <v>1087</v>
      </c>
      <c r="C47" s="13" t="s">
        <v>655</v>
      </c>
      <c r="D47" s="13" t="s">
        <v>853</v>
      </c>
      <c r="E47" s="13" t="s">
        <v>1088</v>
      </c>
      <c r="F47" s="14" t="s">
        <v>1089</v>
      </c>
      <c r="G47" s="15">
        <v>13.98</v>
      </c>
      <c r="H47" s="13" t="s">
        <v>923</v>
      </c>
      <c r="I47" s="16">
        <v>42265</v>
      </c>
      <c r="J47" s="13" t="s">
        <v>829</v>
      </c>
      <c r="K47" s="16">
        <v>42235</v>
      </c>
      <c r="L47" s="13" t="s">
        <v>865</v>
      </c>
      <c r="M47" s="13" t="s">
        <v>924</v>
      </c>
      <c r="N47" s="17" t="s">
        <v>1090</v>
      </c>
      <c r="O47" s="13" t="s">
        <v>1091</v>
      </c>
      <c r="P47" s="18">
        <v>10.75</v>
      </c>
    </row>
    <row r="48" spans="1:16" ht="15.75">
      <c r="A48" s="12">
        <v>93074020128</v>
      </c>
      <c r="B48" s="13" t="s">
        <v>575</v>
      </c>
      <c r="C48" s="13" t="s">
        <v>582</v>
      </c>
      <c r="D48" s="13" t="s">
        <v>853</v>
      </c>
      <c r="E48" s="13" t="s">
        <v>1092</v>
      </c>
      <c r="F48" s="14" t="s">
        <v>1093</v>
      </c>
      <c r="G48" s="15">
        <v>98.98</v>
      </c>
      <c r="H48" s="13" t="s">
        <v>864</v>
      </c>
      <c r="I48" s="16">
        <v>42059</v>
      </c>
      <c r="J48" s="13" t="s">
        <v>829</v>
      </c>
      <c r="K48" s="16">
        <v>42030</v>
      </c>
      <c r="L48" s="13" t="s">
        <v>865</v>
      </c>
      <c r="M48" s="13" t="s">
        <v>866</v>
      </c>
      <c r="N48" s="17" t="s">
        <v>1094</v>
      </c>
      <c r="O48" s="13" t="s">
        <v>1095</v>
      </c>
      <c r="P48" s="18">
        <v>81.25</v>
      </c>
    </row>
    <row r="49" spans="1:16" ht="15.75">
      <c r="A49" s="12">
        <v>93074021620</v>
      </c>
      <c r="B49" s="13" t="s">
        <v>1096</v>
      </c>
      <c r="C49" s="13" t="s">
        <v>590</v>
      </c>
      <c r="D49" s="13" t="s">
        <v>853</v>
      </c>
      <c r="E49" s="13" t="s">
        <v>1097</v>
      </c>
      <c r="F49" s="14" t="s">
        <v>1098</v>
      </c>
      <c r="G49" s="15">
        <v>16.98</v>
      </c>
      <c r="H49" s="13" t="s">
        <v>873</v>
      </c>
      <c r="I49" s="16">
        <v>42184</v>
      </c>
      <c r="J49" s="13" t="s">
        <v>829</v>
      </c>
      <c r="K49" s="16">
        <v>42156</v>
      </c>
      <c r="L49" s="13" t="s">
        <v>865</v>
      </c>
      <c r="M49" s="13" t="s">
        <v>874</v>
      </c>
      <c r="N49" s="17" t="s">
        <v>1099</v>
      </c>
      <c r="O49" s="13" t="s">
        <v>1100</v>
      </c>
      <c r="P49" s="18">
        <v>12.9</v>
      </c>
    </row>
    <row r="50" spans="1:16" ht="15.75">
      <c r="A50" s="12">
        <v>93074055922</v>
      </c>
      <c r="B50" s="13" t="s">
        <v>371</v>
      </c>
      <c r="C50" s="13" t="s">
        <v>1101</v>
      </c>
      <c r="D50" s="13" t="s">
        <v>853</v>
      </c>
      <c r="E50" s="13" t="s">
        <v>1102</v>
      </c>
      <c r="F50" s="14" t="s">
        <v>1103</v>
      </c>
      <c r="G50" s="15">
        <v>16.98</v>
      </c>
      <c r="H50" s="13" t="s">
        <v>1104</v>
      </c>
      <c r="I50" s="16">
        <v>42202</v>
      </c>
      <c r="J50" s="13" t="s">
        <v>829</v>
      </c>
      <c r="K50" s="16">
        <v>42174</v>
      </c>
      <c r="L50" s="13" t="s">
        <v>865</v>
      </c>
      <c r="M50" s="13" t="s">
        <v>1105</v>
      </c>
      <c r="N50" s="17" t="s">
        <v>1106</v>
      </c>
      <c r="O50" s="13" t="s">
        <v>1107</v>
      </c>
      <c r="P50" s="18">
        <v>12.9</v>
      </c>
    </row>
    <row r="51" spans="1:16" ht="15.75">
      <c r="A51" s="12">
        <v>93074507728</v>
      </c>
      <c r="B51" s="13" t="s">
        <v>1108</v>
      </c>
      <c r="C51" s="13" t="s">
        <v>1109</v>
      </c>
      <c r="D51" s="13" t="s">
        <v>853</v>
      </c>
      <c r="E51" s="13" t="s">
        <v>1110</v>
      </c>
      <c r="F51" s="14" t="s">
        <v>1111</v>
      </c>
      <c r="G51" s="15">
        <v>16.98</v>
      </c>
      <c r="H51" s="13" t="s">
        <v>1112</v>
      </c>
      <c r="I51" s="16">
        <v>42265</v>
      </c>
      <c r="J51" s="13" t="s">
        <v>829</v>
      </c>
      <c r="K51" s="16">
        <v>42235</v>
      </c>
      <c r="L51" s="13" t="s">
        <v>865</v>
      </c>
      <c r="M51" s="13" t="s">
        <v>1113</v>
      </c>
      <c r="N51" s="17" t="s">
        <v>1114</v>
      </c>
      <c r="O51" s="13" t="s">
        <v>1115</v>
      </c>
      <c r="P51" s="18">
        <v>12.9</v>
      </c>
    </row>
    <row r="52" spans="1:16" ht="15.75">
      <c r="A52" s="12">
        <v>93624925484</v>
      </c>
      <c r="B52" s="13" t="s">
        <v>1116</v>
      </c>
      <c r="C52" s="13" t="s">
        <v>227</v>
      </c>
      <c r="D52" s="13" t="s">
        <v>890</v>
      </c>
      <c r="E52" s="13" t="s">
        <v>1117</v>
      </c>
      <c r="F52" s="14" t="s">
        <v>1118</v>
      </c>
      <c r="G52" s="15">
        <v>21.98</v>
      </c>
      <c r="H52" s="13" t="s">
        <v>893</v>
      </c>
      <c r="I52" s="16">
        <v>42262</v>
      </c>
      <c r="J52" s="13" t="s">
        <v>940</v>
      </c>
      <c r="K52" s="16">
        <v>42233</v>
      </c>
      <c r="L52" s="13" t="s">
        <v>865</v>
      </c>
      <c r="M52" s="13" t="s">
        <v>895</v>
      </c>
      <c r="N52" s="17" t="s">
        <v>1119</v>
      </c>
      <c r="O52" s="13" t="s">
        <v>1120</v>
      </c>
      <c r="P52" s="18">
        <v>16.88</v>
      </c>
    </row>
    <row r="53" spans="1:16" ht="15.75">
      <c r="A53" s="12">
        <v>93624926955</v>
      </c>
      <c r="B53" s="13" t="s">
        <v>1116</v>
      </c>
      <c r="C53" s="13" t="s">
        <v>227</v>
      </c>
      <c r="D53" s="13" t="s">
        <v>853</v>
      </c>
      <c r="E53" s="13" t="s">
        <v>1121</v>
      </c>
      <c r="F53" s="14" t="s">
        <v>1122</v>
      </c>
      <c r="G53" s="15">
        <v>13.98</v>
      </c>
      <c r="H53" s="13" t="s">
        <v>893</v>
      </c>
      <c r="I53" s="16">
        <v>42209</v>
      </c>
      <c r="J53" s="13" t="s">
        <v>829</v>
      </c>
      <c r="K53" s="16">
        <v>42177</v>
      </c>
      <c r="L53" s="13" t="s">
        <v>865</v>
      </c>
      <c r="M53" s="13" t="s">
        <v>895</v>
      </c>
      <c r="N53" s="17" t="s">
        <v>1123</v>
      </c>
      <c r="O53" s="13" t="s">
        <v>1124</v>
      </c>
      <c r="P53" s="18">
        <v>10.75</v>
      </c>
    </row>
    <row r="54" spans="1:16" ht="15.75">
      <c r="A54" s="12">
        <v>93624927563</v>
      </c>
      <c r="B54" s="13" t="s">
        <v>1125</v>
      </c>
      <c r="C54" s="13" t="s">
        <v>1126</v>
      </c>
      <c r="D54" s="13" t="s">
        <v>853</v>
      </c>
      <c r="E54" s="13" t="s">
        <v>1127</v>
      </c>
      <c r="F54" s="14" t="s">
        <v>1128</v>
      </c>
      <c r="G54" s="15">
        <v>13.99</v>
      </c>
      <c r="H54" s="13" t="s">
        <v>905</v>
      </c>
      <c r="I54" s="16">
        <v>42244</v>
      </c>
      <c r="J54" s="13" t="s">
        <v>829</v>
      </c>
      <c r="K54" s="16">
        <v>42212</v>
      </c>
      <c r="L54" s="13" t="s">
        <v>865</v>
      </c>
      <c r="M54" s="13" t="s">
        <v>906</v>
      </c>
      <c r="N54" s="17" t="s">
        <v>1129</v>
      </c>
      <c r="O54" s="13" t="s">
        <v>1130</v>
      </c>
      <c r="P54" s="18">
        <v>10.75</v>
      </c>
    </row>
    <row r="55" spans="1:16" ht="15.75">
      <c r="A55" s="12">
        <v>93624928904</v>
      </c>
      <c r="B55" s="13" t="s">
        <v>1131</v>
      </c>
      <c r="C55" s="13" t="s">
        <v>64</v>
      </c>
      <c r="D55" s="13" t="s">
        <v>853</v>
      </c>
      <c r="E55" s="13" t="s">
        <v>1132</v>
      </c>
      <c r="F55" s="14" t="s">
        <v>1133</v>
      </c>
      <c r="G55" s="15">
        <v>20.98</v>
      </c>
      <c r="H55" s="13" t="s">
        <v>905</v>
      </c>
      <c r="I55" s="16">
        <v>42122</v>
      </c>
      <c r="J55" s="13" t="s">
        <v>829</v>
      </c>
      <c r="K55" s="16">
        <v>42093</v>
      </c>
      <c r="L55" s="13" t="s">
        <v>865</v>
      </c>
      <c r="M55" s="13" t="s">
        <v>906</v>
      </c>
      <c r="N55" s="17" t="s">
        <v>1134</v>
      </c>
      <c r="O55" s="13" t="s">
        <v>1135</v>
      </c>
      <c r="P55" s="18">
        <v>15.950000000000001</v>
      </c>
    </row>
    <row r="56" spans="1:16" ht="15.75">
      <c r="A56" s="12">
        <v>93624930549</v>
      </c>
      <c r="B56" s="13" t="s">
        <v>1136</v>
      </c>
      <c r="C56" s="13" t="s">
        <v>658</v>
      </c>
      <c r="D56" s="13" t="s">
        <v>853</v>
      </c>
      <c r="E56" s="13" t="s">
        <v>1137</v>
      </c>
      <c r="F56" s="14" t="s">
        <v>1138</v>
      </c>
      <c r="G56" s="15">
        <v>13.99</v>
      </c>
      <c r="H56" s="13" t="s">
        <v>893</v>
      </c>
      <c r="I56" s="16">
        <v>42010</v>
      </c>
      <c r="J56" s="13" t="s">
        <v>829</v>
      </c>
      <c r="K56" s="16">
        <v>41988</v>
      </c>
      <c r="L56" s="13" t="s">
        <v>865</v>
      </c>
      <c r="M56" s="13" t="s">
        <v>895</v>
      </c>
      <c r="N56" s="17" t="s">
        <v>1139</v>
      </c>
      <c r="O56" s="13" t="s">
        <v>1140</v>
      </c>
      <c r="P56" s="18">
        <v>10.75</v>
      </c>
    </row>
    <row r="57" spans="1:16" ht="15.75">
      <c r="A57" s="12">
        <v>93624934554</v>
      </c>
      <c r="B57" s="13" t="s">
        <v>1141</v>
      </c>
      <c r="C57" s="13" t="s">
        <v>653</v>
      </c>
      <c r="D57" s="13" t="s">
        <v>853</v>
      </c>
      <c r="E57" s="13" t="s">
        <v>1142</v>
      </c>
      <c r="F57" s="14" t="s">
        <v>1143</v>
      </c>
      <c r="G57" s="15">
        <v>18.98</v>
      </c>
      <c r="H57" s="13" t="s">
        <v>893</v>
      </c>
      <c r="I57" s="16">
        <v>41912</v>
      </c>
      <c r="J57" s="13" t="s">
        <v>829</v>
      </c>
      <c r="K57" s="16">
        <v>41883</v>
      </c>
      <c r="L57" s="13" t="s">
        <v>865</v>
      </c>
      <c r="M57" s="13" t="s">
        <v>895</v>
      </c>
      <c r="N57" s="17" t="s">
        <v>1144</v>
      </c>
      <c r="O57" s="13" t="s">
        <v>1145</v>
      </c>
      <c r="P57" s="18">
        <v>14.25</v>
      </c>
    </row>
    <row r="58" spans="1:16" ht="15.75">
      <c r="A58" s="12">
        <v>97037900236</v>
      </c>
      <c r="B58" s="13" t="s">
        <v>1146</v>
      </c>
      <c r="C58" s="13" t="s">
        <v>1147</v>
      </c>
      <c r="D58" s="13" t="s">
        <v>853</v>
      </c>
      <c r="E58" s="13" t="s">
        <v>1148</v>
      </c>
      <c r="F58" s="14" t="s">
        <v>1149</v>
      </c>
      <c r="G58" s="15">
        <v>11.99</v>
      </c>
      <c r="H58" s="13" t="s">
        <v>1150</v>
      </c>
      <c r="I58" s="16">
        <v>42171</v>
      </c>
      <c r="J58" s="13" t="s">
        <v>829</v>
      </c>
      <c r="K58" s="16">
        <v>42142</v>
      </c>
      <c r="L58" s="13" t="s">
        <v>1151</v>
      </c>
      <c r="M58" s="13" t="s">
        <v>1152</v>
      </c>
      <c r="N58" s="17" t="s">
        <v>1153</v>
      </c>
      <c r="O58" s="13" t="s">
        <v>1154</v>
      </c>
      <c r="P58" s="18">
        <v>9.3</v>
      </c>
    </row>
    <row r="59" spans="1:16" ht="15.75">
      <c r="A59" s="12">
        <v>98787111538</v>
      </c>
      <c r="B59" s="13" t="s">
        <v>572</v>
      </c>
      <c r="C59" s="13" t="s">
        <v>1155</v>
      </c>
      <c r="D59" s="13" t="s">
        <v>890</v>
      </c>
      <c r="E59" s="13" t="s">
        <v>1156</v>
      </c>
      <c r="F59" s="14" t="s">
        <v>1157</v>
      </c>
      <c r="G59" s="15">
        <v>42.980000000000004</v>
      </c>
      <c r="H59" s="13" t="s">
        <v>905</v>
      </c>
      <c r="I59" s="16">
        <v>42045</v>
      </c>
      <c r="J59" s="13" t="s">
        <v>1158</v>
      </c>
      <c r="K59" s="16">
        <v>42016</v>
      </c>
      <c r="L59" s="13" t="s">
        <v>865</v>
      </c>
      <c r="M59" s="13" t="s">
        <v>906</v>
      </c>
      <c r="N59" s="17" t="s">
        <v>1159</v>
      </c>
      <c r="O59" s="13" t="s">
        <v>1160</v>
      </c>
      <c r="P59" s="18">
        <v>32.980000000000004</v>
      </c>
    </row>
    <row r="60" spans="1:16" ht="15.75">
      <c r="A60" s="12">
        <v>99455024990</v>
      </c>
      <c r="B60" s="13" t="s">
        <v>847</v>
      </c>
      <c r="C60" s="13" t="s">
        <v>493</v>
      </c>
      <c r="D60" s="13" t="s">
        <v>890</v>
      </c>
      <c r="E60" s="13" t="s">
        <v>1161</v>
      </c>
      <c r="F60" s="14" t="s">
        <v>1162</v>
      </c>
      <c r="G60" s="15">
        <v>24.990000000000002</v>
      </c>
      <c r="H60" s="13" t="s">
        <v>1163</v>
      </c>
      <c r="I60" s="16">
        <v>42332</v>
      </c>
      <c r="J60" s="13" t="s">
        <v>894</v>
      </c>
      <c r="K60" s="16">
        <v>42303</v>
      </c>
      <c r="L60" s="13" t="s">
        <v>1164</v>
      </c>
      <c r="M60" s="13" t="s">
        <v>1165</v>
      </c>
      <c r="N60" s="17" t="s">
        <v>1166</v>
      </c>
      <c r="O60" s="13" t="s">
        <v>1167</v>
      </c>
      <c r="P60" s="18">
        <v>13.4</v>
      </c>
    </row>
    <row r="61" spans="1:16" ht="15.75">
      <c r="A61" s="12">
        <v>99923937623</v>
      </c>
      <c r="B61" s="13" t="s">
        <v>1168</v>
      </c>
      <c r="C61" s="13" t="s">
        <v>1169</v>
      </c>
      <c r="D61" s="13" t="s">
        <v>853</v>
      </c>
      <c r="E61" s="13" t="s">
        <v>1170</v>
      </c>
      <c r="F61" s="14" t="s">
        <v>1171</v>
      </c>
      <c r="G61" s="15">
        <v>13.98</v>
      </c>
      <c r="H61" s="13" t="s">
        <v>939</v>
      </c>
      <c r="I61" s="16">
        <v>42202</v>
      </c>
      <c r="J61" s="13" t="s">
        <v>829</v>
      </c>
      <c r="K61" s="16">
        <v>42173</v>
      </c>
      <c r="L61" s="13" t="s">
        <v>880</v>
      </c>
      <c r="M61" s="13" t="s">
        <v>941</v>
      </c>
      <c r="N61" s="17" t="s">
        <v>1172</v>
      </c>
      <c r="O61" s="13" t="s">
        <v>1173</v>
      </c>
      <c r="P61" s="18">
        <v>10.75</v>
      </c>
    </row>
    <row r="62" spans="1:16" ht="15.75">
      <c r="A62" s="12">
        <v>99923948223</v>
      </c>
      <c r="B62" s="13" t="s">
        <v>1174</v>
      </c>
      <c r="C62" s="13" t="s">
        <v>1175</v>
      </c>
      <c r="D62" s="13" t="s">
        <v>853</v>
      </c>
      <c r="E62" s="13" t="s">
        <v>1176</v>
      </c>
      <c r="F62" s="14" t="s">
        <v>1177</v>
      </c>
      <c r="G62" s="15">
        <v>13.98</v>
      </c>
      <c r="H62" s="13" t="s">
        <v>939</v>
      </c>
      <c r="I62" s="16">
        <v>42307</v>
      </c>
      <c r="J62" s="13" t="s">
        <v>829</v>
      </c>
      <c r="K62" s="16">
        <v>42275</v>
      </c>
      <c r="L62" s="13" t="s">
        <v>880</v>
      </c>
      <c r="M62" s="13" t="s">
        <v>941</v>
      </c>
      <c r="N62" s="17" t="s">
        <v>1178</v>
      </c>
      <c r="O62" s="13" t="s">
        <v>1179</v>
      </c>
      <c r="P62" s="18">
        <v>10.75</v>
      </c>
    </row>
    <row r="63" spans="1:16" ht="15.75">
      <c r="A63" s="12">
        <v>181212001716</v>
      </c>
      <c r="B63" s="13" t="s">
        <v>1180</v>
      </c>
      <c r="C63" s="13" t="s">
        <v>265</v>
      </c>
      <c r="D63" s="13" t="s">
        <v>853</v>
      </c>
      <c r="E63" s="13" t="s">
        <v>1181</v>
      </c>
      <c r="F63" s="14" t="s">
        <v>1182</v>
      </c>
      <c r="G63" s="15">
        <v>14.98</v>
      </c>
      <c r="H63" s="13" t="s">
        <v>923</v>
      </c>
      <c r="I63" s="16">
        <v>42136</v>
      </c>
      <c r="J63" s="13" t="s">
        <v>829</v>
      </c>
      <c r="K63" s="16">
        <v>42107</v>
      </c>
      <c r="L63" s="13" t="s">
        <v>880</v>
      </c>
      <c r="M63" s="13" t="s">
        <v>924</v>
      </c>
      <c r="N63" s="17" t="s">
        <v>1183</v>
      </c>
      <c r="O63" s="13" t="s">
        <v>1184</v>
      </c>
      <c r="P63" s="18">
        <v>11.5</v>
      </c>
    </row>
    <row r="64" spans="1:16" ht="15.75">
      <c r="A64" s="12">
        <v>181212001792</v>
      </c>
      <c r="B64" s="13" t="s">
        <v>1185</v>
      </c>
      <c r="C64" s="13" t="s">
        <v>278</v>
      </c>
      <c r="D64" s="13" t="s">
        <v>853</v>
      </c>
      <c r="E64" s="13" t="s">
        <v>1186</v>
      </c>
      <c r="F64" s="14" t="s">
        <v>1187</v>
      </c>
      <c r="G64" s="15">
        <v>16.98</v>
      </c>
      <c r="H64" s="13" t="s">
        <v>923</v>
      </c>
      <c r="I64" s="16">
        <v>42237</v>
      </c>
      <c r="J64" s="13" t="s">
        <v>829</v>
      </c>
      <c r="K64" s="16">
        <v>42205</v>
      </c>
      <c r="L64" s="13" t="s">
        <v>880</v>
      </c>
      <c r="M64" s="13" t="s">
        <v>924</v>
      </c>
      <c r="N64" s="17" t="s">
        <v>1188</v>
      </c>
      <c r="O64" s="13" t="s">
        <v>1189</v>
      </c>
      <c r="P64" s="18">
        <v>12.9</v>
      </c>
    </row>
    <row r="65" spans="1:16" ht="15.75">
      <c r="A65" s="12">
        <v>181212001839</v>
      </c>
      <c r="B65" s="13" t="s">
        <v>1190</v>
      </c>
      <c r="C65" s="13" t="s">
        <v>1191</v>
      </c>
      <c r="D65" s="13" t="s">
        <v>853</v>
      </c>
      <c r="E65" s="13" t="s">
        <v>1192</v>
      </c>
      <c r="F65" s="14" t="s">
        <v>1193</v>
      </c>
      <c r="G65" s="15">
        <v>14.98</v>
      </c>
      <c r="H65" s="13" t="s">
        <v>923</v>
      </c>
      <c r="I65" s="16">
        <v>42265</v>
      </c>
      <c r="J65" s="13" t="s">
        <v>829</v>
      </c>
      <c r="K65" s="16">
        <v>42233</v>
      </c>
      <c r="L65" s="13" t="s">
        <v>880</v>
      </c>
      <c r="M65" s="13" t="s">
        <v>924</v>
      </c>
      <c r="N65" s="17" t="s">
        <v>1194</v>
      </c>
      <c r="O65" s="13" t="s">
        <v>1195</v>
      </c>
      <c r="P65" s="18">
        <v>11.5</v>
      </c>
    </row>
    <row r="66" spans="1:16" ht="15.75">
      <c r="A66" s="12">
        <v>186980000411</v>
      </c>
      <c r="B66" s="13" t="s">
        <v>1196</v>
      </c>
      <c r="C66" s="13" t="s">
        <v>1197</v>
      </c>
      <c r="D66" s="13" t="s">
        <v>853</v>
      </c>
      <c r="E66" s="13" t="s">
        <v>1198</v>
      </c>
      <c r="F66" s="14" t="s">
        <v>1199</v>
      </c>
      <c r="G66" s="15">
        <v>14.98</v>
      </c>
      <c r="H66" s="13" t="s">
        <v>923</v>
      </c>
      <c r="I66" s="16">
        <v>42094</v>
      </c>
      <c r="J66" s="13" t="s">
        <v>829</v>
      </c>
      <c r="K66" s="16">
        <v>42065</v>
      </c>
      <c r="L66" s="13" t="s">
        <v>880</v>
      </c>
      <c r="M66" s="13" t="s">
        <v>924</v>
      </c>
      <c r="N66" s="17" t="s">
        <v>1200</v>
      </c>
      <c r="O66" s="13" t="s">
        <v>1201</v>
      </c>
      <c r="P66" s="18">
        <v>11.5</v>
      </c>
    </row>
    <row r="67" spans="1:16" ht="15.75">
      <c r="A67" s="12">
        <v>600753631072</v>
      </c>
      <c r="B67" s="13" t="s">
        <v>1015</v>
      </c>
      <c r="C67" s="13" t="s">
        <v>1202</v>
      </c>
      <c r="D67" s="13" t="s">
        <v>853</v>
      </c>
      <c r="E67" s="13" t="s">
        <v>1203</v>
      </c>
      <c r="F67" s="14" t="s">
        <v>1204</v>
      </c>
      <c r="G67" s="15">
        <v>13.98</v>
      </c>
      <c r="H67" s="13" t="s">
        <v>1044</v>
      </c>
      <c r="I67" s="16">
        <v>42244</v>
      </c>
      <c r="J67" s="13" t="s">
        <v>829</v>
      </c>
      <c r="K67" s="16">
        <v>42215</v>
      </c>
      <c r="L67" s="13" t="s">
        <v>857</v>
      </c>
      <c r="M67" s="13" t="s">
        <v>1045</v>
      </c>
      <c r="N67" s="17" t="s">
        <v>1205</v>
      </c>
      <c r="O67" s="13" t="s">
        <v>1206</v>
      </c>
      <c r="P67" s="18">
        <v>12.35</v>
      </c>
    </row>
    <row r="68" spans="1:16" ht="15.75">
      <c r="A68" s="12">
        <v>602341019729</v>
      </c>
      <c r="B68" s="13" t="s">
        <v>1207</v>
      </c>
      <c r="C68" s="13" t="s">
        <v>334</v>
      </c>
      <c r="D68" s="13" t="s">
        <v>853</v>
      </c>
      <c r="E68" s="13" t="s">
        <v>1208</v>
      </c>
      <c r="F68" s="14" t="s">
        <v>1209</v>
      </c>
      <c r="G68" s="15">
        <v>9.98</v>
      </c>
      <c r="H68" s="13" t="s">
        <v>1056</v>
      </c>
      <c r="I68" s="16">
        <v>42265</v>
      </c>
      <c r="J68" s="13" t="s">
        <v>829</v>
      </c>
      <c r="K68" s="16">
        <v>42236</v>
      </c>
      <c r="L68" s="13" t="s">
        <v>1078</v>
      </c>
      <c r="M68" s="13" t="s">
        <v>1057</v>
      </c>
      <c r="N68" s="17" t="s">
        <v>1210</v>
      </c>
      <c r="O68" s="13" t="s">
        <v>1211</v>
      </c>
      <c r="P68" s="18">
        <v>7.95</v>
      </c>
    </row>
    <row r="69" spans="1:16" ht="15.75">
      <c r="A69" s="12">
        <v>602537482047</v>
      </c>
      <c r="B69" s="13" t="s">
        <v>1212</v>
      </c>
      <c r="C69" s="13" t="s">
        <v>1213</v>
      </c>
      <c r="D69" s="13" t="s">
        <v>853</v>
      </c>
      <c r="E69" s="13" t="s">
        <v>1214</v>
      </c>
      <c r="F69" s="14" t="s">
        <v>1215</v>
      </c>
      <c r="G69" s="15">
        <v>10.98</v>
      </c>
      <c r="H69" s="13" t="s">
        <v>873</v>
      </c>
      <c r="I69" s="16">
        <v>42237</v>
      </c>
      <c r="J69" s="13" t="s">
        <v>829</v>
      </c>
      <c r="K69" s="16">
        <v>42208</v>
      </c>
      <c r="L69" s="13" t="s">
        <v>857</v>
      </c>
      <c r="M69" s="13" t="s">
        <v>874</v>
      </c>
      <c r="N69" s="17" t="s">
        <v>1216</v>
      </c>
      <c r="O69" s="13" t="s">
        <v>1217</v>
      </c>
      <c r="P69" s="18">
        <v>9</v>
      </c>
    </row>
    <row r="70" spans="1:16" ht="15.75">
      <c r="A70" s="12">
        <v>602537577439</v>
      </c>
      <c r="B70" s="13" t="s">
        <v>1218</v>
      </c>
      <c r="C70" s="13" t="s">
        <v>38</v>
      </c>
      <c r="D70" s="13" t="s">
        <v>853</v>
      </c>
      <c r="E70" s="13" t="s">
        <v>1219</v>
      </c>
      <c r="F70" s="14" t="s">
        <v>1220</v>
      </c>
      <c r="G70" s="15">
        <v>10.98</v>
      </c>
      <c r="H70" s="13" t="s">
        <v>893</v>
      </c>
      <c r="I70" s="16">
        <v>42128</v>
      </c>
      <c r="J70" s="13" t="s">
        <v>829</v>
      </c>
      <c r="K70" s="16">
        <v>42102</v>
      </c>
      <c r="L70" s="13" t="s">
        <v>857</v>
      </c>
      <c r="M70" s="13" t="s">
        <v>895</v>
      </c>
      <c r="N70" s="17" t="s">
        <v>1221</v>
      </c>
      <c r="O70" s="13" t="s">
        <v>1222</v>
      </c>
      <c r="P70" s="18">
        <v>9</v>
      </c>
    </row>
    <row r="71" spans="1:16" ht="15.75">
      <c r="A71" s="12">
        <v>602537648429</v>
      </c>
      <c r="B71" s="13" t="s">
        <v>1223</v>
      </c>
      <c r="C71" s="13" t="s">
        <v>1224</v>
      </c>
      <c r="D71" s="13" t="s">
        <v>853</v>
      </c>
      <c r="E71" s="13" t="s">
        <v>1225</v>
      </c>
      <c r="F71" s="14" t="s">
        <v>1226</v>
      </c>
      <c r="G71" s="15">
        <v>179.98</v>
      </c>
      <c r="H71" s="13" t="s">
        <v>905</v>
      </c>
      <c r="I71" s="16">
        <v>42164</v>
      </c>
      <c r="J71" s="13" t="s">
        <v>829</v>
      </c>
      <c r="K71" s="16">
        <v>42138</v>
      </c>
      <c r="L71" s="13" t="s">
        <v>857</v>
      </c>
      <c r="M71" s="13" t="s">
        <v>906</v>
      </c>
      <c r="N71" s="17" t="s">
        <v>1227</v>
      </c>
      <c r="O71" s="13" t="s">
        <v>1228</v>
      </c>
      <c r="P71" s="18">
        <v>135</v>
      </c>
    </row>
    <row r="72" spans="1:16" ht="15.75">
      <c r="A72" s="12">
        <v>602537687619</v>
      </c>
      <c r="B72" s="13" t="s">
        <v>1229</v>
      </c>
      <c r="C72" s="13" t="s">
        <v>1230</v>
      </c>
      <c r="D72" s="13" t="s">
        <v>853</v>
      </c>
      <c r="E72" s="13" t="s">
        <v>1231</v>
      </c>
      <c r="F72" s="14" t="s">
        <v>1232</v>
      </c>
      <c r="G72" s="15">
        <v>11.98</v>
      </c>
      <c r="H72" s="13" t="s">
        <v>905</v>
      </c>
      <c r="I72" s="16">
        <v>42178</v>
      </c>
      <c r="J72" s="13" t="s">
        <v>829</v>
      </c>
      <c r="K72" s="16">
        <v>42152</v>
      </c>
      <c r="L72" s="13" t="s">
        <v>857</v>
      </c>
      <c r="M72" s="13" t="s">
        <v>906</v>
      </c>
      <c r="N72" s="17" t="s">
        <v>1233</v>
      </c>
      <c r="O72" s="13" t="s">
        <v>1234</v>
      </c>
      <c r="P72" s="18">
        <v>9.3</v>
      </c>
    </row>
    <row r="73" spans="1:16" ht="15.75">
      <c r="A73" s="12">
        <v>602537706624</v>
      </c>
      <c r="B73" s="13" t="s">
        <v>314</v>
      </c>
      <c r="C73" s="13" t="s">
        <v>1235</v>
      </c>
      <c r="D73" s="13" t="s">
        <v>890</v>
      </c>
      <c r="E73" s="13" t="s">
        <v>1236</v>
      </c>
      <c r="F73" s="14" t="s">
        <v>1237</v>
      </c>
      <c r="G73" s="15">
        <v>24.98</v>
      </c>
      <c r="H73" s="13" t="s">
        <v>1056</v>
      </c>
      <c r="I73" s="16">
        <v>41786</v>
      </c>
      <c r="J73" s="13" t="s">
        <v>1238</v>
      </c>
      <c r="K73" s="16">
        <v>41760</v>
      </c>
      <c r="L73" s="13" t="s">
        <v>857</v>
      </c>
      <c r="M73" s="13" t="s">
        <v>1057</v>
      </c>
      <c r="N73" s="17" t="s">
        <v>1239</v>
      </c>
      <c r="O73" s="13" t="s">
        <v>1240</v>
      </c>
      <c r="P73" s="18">
        <v>18.44</v>
      </c>
    </row>
    <row r="74" spans="1:16" ht="15.75">
      <c r="A74" s="12">
        <v>602537756773</v>
      </c>
      <c r="B74" s="13" t="s">
        <v>1241</v>
      </c>
      <c r="C74" s="13" t="s">
        <v>69</v>
      </c>
      <c r="D74" s="13" t="s">
        <v>853</v>
      </c>
      <c r="E74" s="13" t="s">
        <v>1242</v>
      </c>
      <c r="F74" s="14" t="s">
        <v>1243</v>
      </c>
      <c r="G74" s="15">
        <v>12.98</v>
      </c>
      <c r="H74" s="13" t="s">
        <v>923</v>
      </c>
      <c r="I74" s="16">
        <v>41939</v>
      </c>
      <c r="J74" s="13" t="s">
        <v>829</v>
      </c>
      <c r="K74" s="16">
        <v>41913</v>
      </c>
      <c r="L74" s="13" t="s">
        <v>857</v>
      </c>
      <c r="M74" s="13" t="s">
        <v>924</v>
      </c>
      <c r="N74" s="17" t="s">
        <v>1244</v>
      </c>
      <c r="O74" s="13" t="s">
        <v>1245</v>
      </c>
      <c r="P74" s="18">
        <v>11.5</v>
      </c>
    </row>
    <row r="75" spans="1:16" ht="15.75">
      <c r="A75" s="12">
        <v>602537845101</v>
      </c>
      <c r="B75" s="13" t="s">
        <v>1246</v>
      </c>
      <c r="C75" s="13" t="s">
        <v>1247</v>
      </c>
      <c r="D75" s="13" t="s">
        <v>853</v>
      </c>
      <c r="E75" s="13" t="s">
        <v>1248</v>
      </c>
      <c r="F75" s="14" t="s">
        <v>1249</v>
      </c>
      <c r="G75" s="15">
        <v>10.98</v>
      </c>
      <c r="H75" s="13" t="s">
        <v>873</v>
      </c>
      <c r="I75" s="16">
        <v>42010</v>
      </c>
      <c r="J75" s="13" t="s">
        <v>829</v>
      </c>
      <c r="K75" s="16">
        <v>41984</v>
      </c>
      <c r="L75" s="13" t="s">
        <v>857</v>
      </c>
      <c r="M75" s="13" t="s">
        <v>874</v>
      </c>
      <c r="N75" s="17" t="s">
        <v>1250</v>
      </c>
      <c r="O75" s="13" t="s">
        <v>1251</v>
      </c>
      <c r="P75" s="18">
        <v>9</v>
      </c>
    </row>
    <row r="76" spans="1:16" ht="15.75">
      <c r="A76" s="12">
        <v>602537866854</v>
      </c>
      <c r="B76" s="13" t="s">
        <v>1252</v>
      </c>
      <c r="C76" s="13" t="s">
        <v>596</v>
      </c>
      <c r="D76" s="13" t="s">
        <v>853</v>
      </c>
      <c r="E76" s="13" t="s">
        <v>1253</v>
      </c>
      <c r="F76" s="14" t="s">
        <v>1254</v>
      </c>
      <c r="G76" s="15">
        <v>12.98</v>
      </c>
      <c r="H76" s="13" t="s">
        <v>923</v>
      </c>
      <c r="I76" s="16">
        <v>42038</v>
      </c>
      <c r="J76" s="13" t="s">
        <v>829</v>
      </c>
      <c r="K76" s="16">
        <v>42012</v>
      </c>
      <c r="L76" s="13" t="s">
        <v>857</v>
      </c>
      <c r="M76" s="13" t="s">
        <v>924</v>
      </c>
      <c r="N76" s="17" t="s">
        <v>1255</v>
      </c>
      <c r="O76" s="13" t="s">
        <v>1256</v>
      </c>
      <c r="P76" s="18">
        <v>11.5</v>
      </c>
    </row>
    <row r="77" spans="1:16" ht="15.75">
      <c r="A77" s="12">
        <v>602537905836</v>
      </c>
      <c r="B77" s="13" t="s">
        <v>17</v>
      </c>
      <c r="C77" s="13" t="s">
        <v>226</v>
      </c>
      <c r="D77" s="13" t="s">
        <v>853</v>
      </c>
      <c r="E77" s="13" t="s">
        <v>1257</v>
      </c>
      <c r="F77" s="14" t="s">
        <v>1258</v>
      </c>
      <c r="G77" s="15">
        <v>10.98</v>
      </c>
      <c r="H77" s="13" t="s">
        <v>893</v>
      </c>
      <c r="I77" s="16">
        <v>41933</v>
      </c>
      <c r="J77" s="13" t="s">
        <v>829</v>
      </c>
      <c r="K77" s="16">
        <v>41907</v>
      </c>
      <c r="L77" s="13" t="s">
        <v>857</v>
      </c>
      <c r="M77" s="13" t="s">
        <v>895</v>
      </c>
      <c r="N77" s="17" t="s">
        <v>1259</v>
      </c>
      <c r="O77" s="13" t="s">
        <v>1260</v>
      </c>
      <c r="P77" s="18">
        <v>9</v>
      </c>
    </row>
    <row r="78" spans="1:16" ht="15.75">
      <c r="A78" s="12">
        <v>602537905928</v>
      </c>
      <c r="B78" s="13" t="s">
        <v>1252</v>
      </c>
      <c r="C78" s="13" t="s">
        <v>596</v>
      </c>
      <c r="D78" s="13" t="s">
        <v>890</v>
      </c>
      <c r="E78" s="13" t="s">
        <v>1261</v>
      </c>
      <c r="F78" s="14" t="s">
        <v>1262</v>
      </c>
      <c r="G78" s="15">
        <v>25.98</v>
      </c>
      <c r="H78" s="13" t="s">
        <v>923</v>
      </c>
      <c r="I78" s="16">
        <v>42038</v>
      </c>
      <c r="J78" s="13" t="s">
        <v>940</v>
      </c>
      <c r="K78" s="16">
        <v>42012</v>
      </c>
      <c r="L78" s="13" t="s">
        <v>857</v>
      </c>
      <c r="M78" s="13" t="s">
        <v>924</v>
      </c>
      <c r="N78" s="17" t="s">
        <v>1263</v>
      </c>
      <c r="O78" s="13" t="s">
        <v>1264</v>
      </c>
      <c r="P78" s="18">
        <v>20.11</v>
      </c>
    </row>
    <row r="79" spans="1:16" ht="15.75">
      <c r="A79" s="12">
        <v>602537919017</v>
      </c>
      <c r="B79" s="13" t="s">
        <v>1265</v>
      </c>
      <c r="C79" s="13" t="s">
        <v>682</v>
      </c>
      <c r="D79" s="13" t="s">
        <v>853</v>
      </c>
      <c r="E79" s="13" t="s">
        <v>1266</v>
      </c>
      <c r="F79" s="14" t="s">
        <v>1267</v>
      </c>
      <c r="G79" s="15">
        <v>11.98</v>
      </c>
      <c r="H79" s="13" t="s">
        <v>893</v>
      </c>
      <c r="I79" s="16">
        <v>42272</v>
      </c>
      <c r="J79" s="13" t="s">
        <v>829</v>
      </c>
      <c r="K79" s="16">
        <v>42243</v>
      </c>
      <c r="L79" s="13" t="s">
        <v>857</v>
      </c>
      <c r="M79" s="13" t="s">
        <v>895</v>
      </c>
      <c r="N79" s="17" t="s">
        <v>1268</v>
      </c>
      <c r="O79" s="13" t="s">
        <v>1269</v>
      </c>
      <c r="P79" s="18">
        <v>9.3</v>
      </c>
    </row>
    <row r="80" spans="1:16" ht="15.75">
      <c r="A80" s="12">
        <v>602537972500</v>
      </c>
      <c r="B80" s="13" t="s">
        <v>1270</v>
      </c>
      <c r="C80" s="13" t="s">
        <v>23</v>
      </c>
      <c r="D80" s="13" t="s">
        <v>853</v>
      </c>
      <c r="E80" s="13" t="s">
        <v>1271</v>
      </c>
      <c r="F80" s="14" t="s">
        <v>1272</v>
      </c>
      <c r="G80" s="15">
        <v>10.98</v>
      </c>
      <c r="H80" s="13" t="s">
        <v>893</v>
      </c>
      <c r="I80" s="16">
        <v>41939</v>
      </c>
      <c r="J80" s="13" t="s">
        <v>829</v>
      </c>
      <c r="K80" s="16">
        <v>41913</v>
      </c>
      <c r="L80" s="13" t="s">
        <v>857</v>
      </c>
      <c r="M80" s="13" t="s">
        <v>895</v>
      </c>
      <c r="N80" s="17" t="s">
        <v>1273</v>
      </c>
      <c r="O80" s="13" t="s">
        <v>1274</v>
      </c>
      <c r="P80" s="18">
        <v>9</v>
      </c>
    </row>
    <row r="81" spans="1:16" ht="15.75">
      <c r="A81" s="12">
        <v>602547019042</v>
      </c>
      <c r="B81" s="13" t="s">
        <v>17</v>
      </c>
      <c r="C81" s="13" t="s">
        <v>226</v>
      </c>
      <c r="D81" s="13" t="s">
        <v>890</v>
      </c>
      <c r="E81" s="13" t="s">
        <v>1275</v>
      </c>
      <c r="F81" s="14" t="s">
        <v>1276</v>
      </c>
      <c r="G81" s="15">
        <v>19.98</v>
      </c>
      <c r="H81" s="13" t="s">
        <v>893</v>
      </c>
      <c r="I81" s="16">
        <v>41967</v>
      </c>
      <c r="J81" s="13" t="s">
        <v>940</v>
      </c>
      <c r="K81" s="16">
        <v>41907</v>
      </c>
      <c r="L81" s="13" t="s">
        <v>857</v>
      </c>
      <c r="M81" s="13" t="s">
        <v>895</v>
      </c>
      <c r="N81" s="17" t="s">
        <v>1277</v>
      </c>
      <c r="O81" s="13" t="s">
        <v>1278</v>
      </c>
      <c r="P81" s="18">
        <v>13.8</v>
      </c>
    </row>
    <row r="82" spans="1:16" ht="15.75">
      <c r="A82" s="12">
        <v>602547020499</v>
      </c>
      <c r="B82" s="13" t="s">
        <v>369</v>
      </c>
      <c r="C82" s="13" t="s">
        <v>1279</v>
      </c>
      <c r="D82" s="13" t="s">
        <v>853</v>
      </c>
      <c r="E82" s="13" t="s">
        <v>1280</v>
      </c>
      <c r="F82" s="14" t="s">
        <v>1281</v>
      </c>
      <c r="G82" s="15">
        <v>11.98</v>
      </c>
      <c r="H82" s="13" t="s">
        <v>1282</v>
      </c>
      <c r="I82" s="16">
        <v>41919</v>
      </c>
      <c r="J82" s="13" t="s">
        <v>829</v>
      </c>
      <c r="K82" s="16">
        <v>41893</v>
      </c>
      <c r="L82" s="13" t="s">
        <v>857</v>
      </c>
      <c r="M82" s="13" t="s">
        <v>1283</v>
      </c>
      <c r="N82" s="17" t="s">
        <v>1284</v>
      </c>
      <c r="O82" s="13" t="s">
        <v>1285</v>
      </c>
      <c r="P82" s="18">
        <v>9.3</v>
      </c>
    </row>
    <row r="83" spans="1:16" ht="15.75">
      <c r="A83" s="12">
        <v>602547023537</v>
      </c>
      <c r="B83" s="13" t="s">
        <v>1241</v>
      </c>
      <c r="C83" s="13" t="s">
        <v>69</v>
      </c>
      <c r="D83" s="13" t="s">
        <v>890</v>
      </c>
      <c r="E83" s="13" t="s">
        <v>1286</v>
      </c>
      <c r="F83" s="14" t="s">
        <v>1287</v>
      </c>
      <c r="G83" s="15">
        <v>16.98</v>
      </c>
      <c r="H83" s="13" t="s">
        <v>905</v>
      </c>
      <c r="I83" s="16">
        <v>41939</v>
      </c>
      <c r="J83" s="13" t="s">
        <v>894</v>
      </c>
      <c r="K83" s="16">
        <v>41913</v>
      </c>
      <c r="L83" s="13" t="s">
        <v>857</v>
      </c>
      <c r="M83" s="13" t="s">
        <v>906</v>
      </c>
      <c r="N83" s="17" t="s">
        <v>1288</v>
      </c>
      <c r="O83" s="13" t="s">
        <v>1289</v>
      </c>
      <c r="P83" s="18">
        <v>13.68</v>
      </c>
    </row>
    <row r="84" spans="1:16" ht="15.75">
      <c r="A84" s="12">
        <v>602547037565</v>
      </c>
      <c r="B84" s="13" t="s">
        <v>1290</v>
      </c>
      <c r="C84" s="13" t="s">
        <v>382</v>
      </c>
      <c r="D84" s="13" t="s">
        <v>853</v>
      </c>
      <c r="E84" s="13" t="s">
        <v>1291</v>
      </c>
      <c r="F84" s="14" t="s">
        <v>1292</v>
      </c>
      <c r="G84" s="15">
        <v>11.98</v>
      </c>
      <c r="H84" s="13" t="s">
        <v>1104</v>
      </c>
      <c r="I84" s="16">
        <v>41953</v>
      </c>
      <c r="J84" s="13" t="s">
        <v>829</v>
      </c>
      <c r="K84" s="16">
        <v>41928</v>
      </c>
      <c r="L84" s="13" t="s">
        <v>857</v>
      </c>
      <c r="M84" s="13" t="s">
        <v>1105</v>
      </c>
      <c r="N84" s="17" t="s">
        <v>1293</v>
      </c>
      <c r="O84" s="13" t="s">
        <v>1294</v>
      </c>
      <c r="P84" s="18">
        <v>9.3</v>
      </c>
    </row>
    <row r="85" spans="1:16" ht="15.75">
      <c r="A85" s="12">
        <v>602547087874</v>
      </c>
      <c r="B85" s="13" t="s">
        <v>1295</v>
      </c>
      <c r="C85" s="13" t="s">
        <v>4</v>
      </c>
      <c r="D85" s="13" t="s">
        <v>853</v>
      </c>
      <c r="E85" s="13" t="s">
        <v>1296</v>
      </c>
      <c r="F85" s="14" t="s">
        <v>1297</v>
      </c>
      <c r="G85" s="15">
        <v>13.98</v>
      </c>
      <c r="H85" s="13" t="s">
        <v>1298</v>
      </c>
      <c r="I85" s="16">
        <v>41988</v>
      </c>
      <c r="J85" s="13" t="s">
        <v>829</v>
      </c>
      <c r="K85" s="16">
        <v>41963</v>
      </c>
      <c r="L85" s="13" t="s">
        <v>857</v>
      </c>
      <c r="M85" s="13" t="s">
        <v>1299</v>
      </c>
      <c r="N85" s="17" t="s">
        <v>1300</v>
      </c>
      <c r="O85" s="13" t="s">
        <v>1301</v>
      </c>
      <c r="P85" s="18">
        <v>12.35</v>
      </c>
    </row>
    <row r="86" spans="1:16" ht="15.75">
      <c r="A86" s="12">
        <v>602547115713</v>
      </c>
      <c r="B86" s="13" t="s">
        <v>213</v>
      </c>
      <c r="C86" s="13" t="s">
        <v>660</v>
      </c>
      <c r="D86" s="13" t="s">
        <v>853</v>
      </c>
      <c r="E86" s="13" t="s">
        <v>1302</v>
      </c>
      <c r="F86" s="14" t="s">
        <v>1303</v>
      </c>
      <c r="G86" s="15">
        <v>10.98</v>
      </c>
      <c r="H86" s="13" t="s">
        <v>893</v>
      </c>
      <c r="I86" s="16">
        <v>42384</v>
      </c>
      <c r="J86" s="13" t="s">
        <v>829</v>
      </c>
      <c r="K86" s="16">
        <v>42355</v>
      </c>
      <c r="L86" s="13" t="s">
        <v>857</v>
      </c>
      <c r="M86" s="13" t="s">
        <v>895</v>
      </c>
      <c r="N86" s="17" t="s">
        <v>1304</v>
      </c>
      <c r="O86" s="13" t="s">
        <v>1305</v>
      </c>
      <c r="P86" s="18">
        <v>9</v>
      </c>
    </row>
    <row r="87" spans="1:16" ht="15.75">
      <c r="A87" s="12">
        <v>602547174390</v>
      </c>
      <c r="B87" s="13" t="s">
        <v>1015</v>
      </c>
      <c r="C87" s="13" t="s">
        <v>1306</v>
      </c>
      <c r="D87" s="13" t="s">
        <v>853</v>
      </c>
      <c r="E87" s="13" t="s">
        <v>1307</v>
      </c>
      <c r="F87" s="14" t="s">
        <v>1308</v>
      </c>
      <c r="G87" s="15">
        <v>13.98</v>
      </c>
      <c r="H87" s="13" t="s">
        <v>1044</v>
      </c>
      <c r="I87" s="16">
        <v>42045</v>
      </c>
      <c r="J87" s="13" t="s">
        <v>829</v>
      </c>
      <c r="K87" s="16">
        <v>42019</v>
      </c>
      <c r="L87" s="13" t="s">
        <v>857</v>
      </c>
      <c r="M87" s="13" t="s">
        <v>1045</v>
      </c>
      <c r="N87" s="17" t="s">
        <v>1309</v>
      </c>
      <c r="O87" s="13" t="s">
        <v>1310</v>
      </c>
      <c r="P87" s="18">
        <v>12.35</v>
      </c>
    </row>
    <row r="88" spans="1:16" ht="15.75">
      <c r="A88" s="12">
        <v>602547184962</v>
      </c>
      <c r="B88" s="13" t="s">
        <v>1311</v>
      </c>
      <c r="C88" s="13" t="s">
        <v>1312</v>
      </c>
      <c r="D88" s="13" t="s">
        <v>853</v>
      </c>
      <c r="E88" s="13" t="s">
        <v>1313</v>
      </c>
      <c r="F88" s="14" t="s">
        <v>1314</v>
      </c>
      <c r="G88" s="15">
        <v>10.98</v>
      </c>
      <c r="H88" s="13" t="s">
        <v>951</v>
      </c>
      <c r="I88" s="16">
        <v>42086</v>
      </c>
      <c r="J88" s="13" t="s">
        <v>829</v>
      </c>
      <c r="K88" s="16">
        <v>42061</v>
      </c>
      <c r="L88" s="13" t="s">
        <v>857</v>
      </c>
      <c r="M88" s="13" t="s">
        <v>952</v>
      </c>
      <c r="N88" s="17" t="s">
        <v>1315</v>
      </c>
      <c r="O88" s="13" t="s">
        <v>1316</v>
      </c>
      <c r="P88" s="18">
        <v>9</v>
      </c>
    </row>
    <row r="89" spans="1:16" ht="15.75">
      <c r="A89" s="12">
        <v>602547184979</v>
      </c>
      <c r="B89" s="13" t="s">
        <v>1311</v>
      </c>
      <c r="C89" s="13" t="s">
        <v>1312</v>
      </c>
      <c r="D89" s="13" t="s">
        <v>890</v>
      </c>
      <c r="E89" s="13" t="s">
        <v>1317</v>
      </c>
      <c r="F89" s="14" t="s">
        <v>1318</v>
      </c>
      <c r="G89" s="15">
        <v>29.98</v>
      </c>
      <c r="H89" s="13" t="s">
        <v>951</v>
      </c>
      <c r="I89" s="16">
        <v>42086</v>
      </c>
      <c r="J89" s="13" t="s">
        <v>940</v>
      </c>
      <c r="K89" s="16">
        <v>42061</v>
      </c>
      <c r="L89" s="13" t="s">
        <v>857</v>
      </c>
      <c r="M89" s="13" t="s">
        <v>952</v>
      </c>
      <c r="N89" s="17" t="s">
        <v>1319</v>
      </c>
      <c r="O89" s="13" t="s">
        <v>1320</v>
      </c>
      <c r="P89" s="18">
        <v>20.71</v>
      </c>
    </row>
    <row r="90" spans="1:16" ht="15.75">
      <c r="A90" s="12">
        <v>602547191922</v>
      </c>
      <c r="B90" s="13" t="s">
        <v>137</v>
      </c>
      <c r="C90" s="13" t="s">
        <v>140</v>
      </c>
      <c r="D90" s="13" t="s">
        <v>890</v>
      </c>
      <c r="E90" s="13" t="s">
        <v>1321</v>
      </c>
      <c r="F90" s="14" t="s">
        <v>1322</v>
      </c>
      <c r="G90" s="15">
        <v>25.98</v>
      </c>
      <c r="H90" s="13" t="s">
        <v>905</v>
      </c>
      <c r="I90" s="16">
        <v>42128</v>
      </c>
      <c r="J90" s="13" t="s">
        <v>940</v>
      </c>
      <c r="K90" s="16">
        <v>42102</v>
      </c>
      <c r="L90" s="13" t="s">
        <v>857</v>
      </c>
      <c r="M90" s="13" t="s">
        <v>906</v>
      </c>
      <c r="N90" s="17" t="s">
        <v>1323</v>
      </c>
      <c r="O90" s="13" t="s">
        <v>1324</v>
      </c>
      <c r="P90" s="18">
        <v>20.11</v>
      </c>
    </row>
    <row r="91" spans="1:16" ht="15.75">
      <c r="A91" s="12">
        <v>602547214416</v>
      </c>
      <c r="B91" s="13" t="s">
        <v>1325</v>
      </c>
      <c r="C91" s="13" t="s">
        <v>99</v>
      </c>
      <c r="D91" s="13" t="s">
        <v>853</v>
      </c>
      <c r="E91" s="13" t="s">
        <v>1326</v>
      </c>
      <c r="F91" s="14" t="s">
        <v>1327</v>
      </c>
      <c r="G91" s="15">
        <v>11.98</v>
      </c>
      <c r="H91" s="13" t="s">
        <v>923</v>
      </c>
      <c r="I91" s="16">
        <v>42080</v>
      </c>
      <c r="J91" s="13" t="s">
        <v>829</v>
      </c>
      <c r="K91" s="16">
        <v>42054</v>
      </c>
      <c r="L91" s="13" t="s">
        <v>857</v>
      </c>
      <c r="M91" s="13" t="s">
        <v>924</v>
      </c>
      <c r="N91" s="17" t="s">
        <v>1328</v>
      </c>
      <c r="O91" s="13" t="s">
        <v>1329</v>
      </c>
      <c r="P91" s="18">
        <v>9.3</v>
      </c>
    </row>
    <row r="92" spans="1:16" ht="15.75">
      <c r="A92" s="12">
        <v>602547222558</v>
      </c>
      <c r="B92" s="13" t="s">
        <v>1330</v>
      </c>
      <c r="C92" s="13" t="s">
        <v>100</v>
      </c>
      <c r="D92" s="13" t="s">
        <v>853</v>
      </c>
      <c r="E92" s="13" t="s">
        <v>1331</v>
      </c>
      <c r="F92" s="14" t="s">
        <v>1332</v>
      </c>
      <c r="G92" s="15">
        <v>19.98</v>
      </c>
      <c r="H92" s="13" t="s">
        <v>923</v>
      </c>
      <c r="I92" s="16">
        <v>42150</v>
      </c>
      <c r="J92" s="13" t="s">
        <v>829</v>
      </c>
      <c r="K92" s="16">
        <v>42124</v>
      </c>
      <c r="L92" s="13" t="s">
        <v>857</v>
      </c>
      <c r="M92" s="13" t="s">
        <v>924</v>
      </c>
      <c r="N92" s="17" t="s">
        <v>1333</v>
      </c>
      <c r="O92" s="13" t="s">
        <v>1334</v>
      </c>
      <c r="P92" s="18">
        <v>15</v>
      </c>
    </row>
    <row r="93" spans="1:16" ht="15.75">
      <c r="A93" s="12">
        <v>602547222596</v>
      </c>
      <c r="B93" s="13" t="s">
        <v>1330</v>
      </c>
      <c r="C93" s="13" t="s">
        <v>100</v>
      </c>
      <c r="D93" s="13" t="s">
        <v>890</v>
      </c>
      <c r="E93" s="13" t="s">
        <v>1335</v>
      </c>
      <c r="F93" s="14" t="s">
        <v>1336</v>
      </c>
      <c r="G93" s="15">
        <v>35.980000000000004</v>
      </c>
      <c r="H93" s="13" t="s">
        <v>923</v>
      </c>
      <c r="I93" s="16">
        <v>42150</v>
      </c>
      <c r="J93" s="13" t="s">
        <v>894</v>
      </c>
      <c r="K93" s="16">
        <v>42110</v>
      </c>
      <c r="L93" s="13" t="s">
        <v>857</v>
      </c>
      <c r="M93" s="13" t="s">
        <v>924</v>
      </c>
      <c r="N93" s="17" t="s">
        <v>1337</v>
      </c>
      <c r="O93" s="13" t="s">
        <v>1338</v>
      </c>
      <c r="P93" s="18">
        <v>26.79</v>
      </c>
    </row>
    <row r="94" spans="1:16" ht="15.75">
      <c r="A94" s="12">
        <v>602547227867</v>
      </c>
      <c r="B94" s="13" t="s">
        <v>1339</v>
      </c>
      <c r="C94" s="13" t="s">
        <v>650</v>
      </c>
      <c r="D94" s="13" t="s">
        <v>853</v>
      </c>
      <c r="E94" s="13" t="s">
        <v>1340</v>
      </c>
      <c r="F94" s="14" t="s">
        <v>1341</v>
      </c>
      <c r="G94" s="15">
        <v>13.98</v>
      </c>
      <c r="H94" s="13" t="s">
        <v>1298</v>
      </c>
      <c r="I94" s="16">
        <v>42059</v>
      </c>
      <c r="J94" s="13" t="s">
        <v>829</v>
      </c>
      <c r="K94" s="16">
        <v>42033</v>
      </c>
      <c r="L94" s="13" t="s">
        <v>857</v>
      </c>
      <c r="M94" s="13" t="s">
        <v>1299</v>
      </c>
      <c r="N94" s="17" t="s">
        <v>1342</v>
      </c>
      <c r="O94" s="13" t="s">
        <v>1343</v>
      </c>
      <c r="P94" s="18">
        <v>12.35</v>
      </c>
    </row>
    <row r="95" spans="1:16" ht="15.75">
      <c r="A95" s="12">
        <v>602547235077</v>
      </c>
      <c r="B95" s="13" t="s">
        <v>1344</v>
      </c>
      <c r="C95" s="13" t="s">
        <v>228</v>
      </c>
      <c r="D95" s="13" t="s">
        <v>853</v>
      </c>
      <c r="E95" s="13" t="s">
        <v>1345</v>
      </c>
      <c r="F95" s="14" t="s">
        <v>1346</v>
      </c>
      <c r="G95" s="15">
        <v>12.98</v>
      </c>
      <c r="H95" s="13" t="s">
        <v>893</v>
      </c>
      <c r="I95" s="16">
        <v>42178</v>
      </c>
      <c r="J95" s="13" t="s">
        <v>829</v>
      </c>
      <c r="K95" s="16">
        <v>42152</v>
      </c>
      <c r="L95" s="13" t="s">
        <v>857</v>
      </c>
      <c r="M95" s="13" t="s">
        <v>895</v>
      </c>
      <c r="N95" s="17" t="s">
        <v>1347</v>
      </c>
      <c r="O95" s="13" t="s">
        <v>1348</v>
      </c>
      <c r="P95" s="18">
        <v>11.5</v>
      </c>
    </row>
    <row r="96" spans="1:16" ht="15.75">
      <c r="A96" s="12">
        <v>602547236067</v>
      </c>
      <c r="B96" s="13" t="s">
        <v>1349</v>
      </c>
      <c r="C96" s="13" t="s">
        <v>71</v>
      </c>
      <c r="D96" s="13" t="s">
        <v>853</v>
      </c>
      <c r="E96" s="13" t="s">
        <v>1350</v>
      </c>
      <c r="F96" s="14" t="s">
        <v>1351</v>
      </c>
      <c r="G96" s="15">
        <v>13.98</v>
      </c>
      <c r="H96" s="13" t="s">
        <v>905</v>
      </c>
      <c r="I96" s="16">
        <v>42157</v>
      </c>
      <c r="J96" s="13" t="s">
        <v>829</v>
      </c>
      <c r="K96" s="16">
        <v>42131</v>
      </c>
      <c r="L96" s="13" t="s">
        <v>857</v>
      </c>
      <c r="M96" s="13" t="s">
        <v>906</v>
      </c>
      <c r="N96" s="17" t="s">
        <v>1352</v>
      </c>
      <c r="O96" s="13" t="s">
        <v>1353</v>
      </c>
      <c r="P96" s="18">
        <v>12.35</v>
      </c>
    </row>
    <row r="97" spans="1:16" ht="15.75">
      <c r="A97" s="12">
        <v>602547236944</v>
      </c>
      <c r="B97" s="13" t="s">
        <v>137</v>
      </c>
      <c r="C97" s="13" t="s">
        <v>140</v>
      </c>
      <c r="D97" s="13" t="s">
        <v>853</v>
      </c>
      <c r="E97" s="13" t="s">
        <v>1354</v>
      </c>
      <c r="F97" s="14" t="s">
        <v>1355</v>
      </c>
      <c r="G97" s="15">
        <v>13.98</v>
      </c>
      <c r="H97" s="13" t="s">
        <v>905</v>
      </c>
      <c r="I97" s="16">
        <v>42128</v>
      </c>
      <c r="J97" s="13" t="s">
        <v>829</v>
      </c>
      <c r="K97" s="16">
        <v>42102</v>
      </c>
      <c r="L97" s="13" t="s">
        <v>857</v>
      </c>
      <c r="M97" s="13" t="s">
        <v>906</v>
      </c>
      <c r="N97" s="17" t="s">
        <v>1356</v>
      </c>
      <c r="O97" s="13" t="s">
        <v>1357</v>
      </c>
      <c r="P97" s="18">
        <v>12.35</v>
      </c>
    </row>
    <row r="98" spans="1:16" ht="15.75">
      <c r="A98" s="12">
        <v>602547244956</v>
      </c>
      <c r="B98" s="13" t="s">
        <v>1349</v>
      </c>
      <c r="C98" s="13" t="s">
        <v>71</v>
      </c>
      <c r="D98" s="13" t="s">
        <v>890</v>
      </c>
      <c r="E98" s="13" t="s">
        <v>1358</v>
      </c>
      <c r="F98" s="14" t="s">
        <v>1359</v>
      </c>
      <c r="G98" s="15">
        <v>34.980000000000004</v>
      </c>
      <c r="H98" s="13" t="s">
        <v>905</v>
      </c>
      <c r="I98" s="16">
        <v>42157</v>
      </c>
      <c r="J98" s="13" t="s">
        <v>940</v>
      </c>
      <c r="K98" s="16">
        <v>42117</v>
      </c>
      <c r="L98" s="13" t="s">
        <v>857</v>
      </c>
      <c r="M98" s="13" t="s">
        <v>906</v>
      </c>
      <c r="N98" s="17" t="s">
        <v>1360</v>
      </c>
      <c r="O98" s="13" t="s">
        <v>1361</v>
      </c>
      <c r="P98" s="18">
        <v>23.1</v>
      </c>
    </row>
    <row r="99" spans="1:16" ht="15.75">
      <c r="A99" s="12">
        <v>602547245700</v>
      </c>
      <c r="B99" s="13" t="s">
        <v>1362</v>
      </c>
      <c r="C99" s="13" t="s">
        <v>1363</v>
      </c>
      <c r="D99" s="13" t="s">
        <v>853</v>
      </c>
      <c r="E99" s="13" t="s">
        <v>1364</v>
      </c>
      <c r="F99" s="14" t="s">
        <v>1365</v>
      </c>
      <c r="G99" s="15">
        <v>12.98</v>
      </c>
      <c r="H99" s="13" t="s">
        <v>923</v>
      </c>
      <c r="I99" s="16">
        <v>42171</v>
      </c>
      <c r="J99" s="13" t="s">
        <v>829</v>
      </c>
      <c r="K99" s="16">
        <v>42145</v>
      </c>
      <c r="L99" s="13" t="s">
        <v>857</v>
      </c>
      <c r="M99" s="13" t="s">
        <v>924</v>
      </c>
      <c r="N99" s="17" t="s">
        <v>1366</v>
      </c>
      <c r="O99" s="13" t="s">
        <v>1367</v>
      </c>
      <c r="P99" s="18">
        <v>11.5</v>
      </c>
    </row>
    <row r="100" spans="1:16" ht="15.75">
      <c r="A100" s="12">
        <v>602547245717</v>
      </c>
      <c r="B100" s="13" t="s">
        <v>1362</v>
      </c>
      <c r="C100" s="13" t="s">
        <v>1368</v>
      </c>
      <c r="D100" s="13" t="s">
        <v>890</v>
      </c>
      <c r="E100" s="13" t="s">
        <v>1369</v>
      </c>
      <c r="F100" s="14" t="s">
        <v>1370</v>
      </c>
      <c r="G100" s="15">
        <v>24.98</v>
      </c>
      <c r="H100" s="13" t="s">
        <v>923</v>
      </c>
      <c r="I100" s="16">
        <v>42171</v>
      </c>
      <c r="J100" s="13" t="s">
        <v>894</v>
      </c>
      <c r="K100" s="16">
        <v>42131</v>
      </c>
      <c r="L100" s="13" t="s">
        <v>857</v>
      </c>
      <c r="M100" s="13" t="s">
        <v>924</v>
      </c>
      <c r="N100" s="17" t="s">
        <v>1371</v>
      </c>
      <c r="O100" s="13" t="s">
        <v>1372</v>
      </c>
      <c r="P100" s="18">
        <v>18.44</v>
      </c>
    </row>
    <row r="101" spans="1:16" ht="15.75">
      <c r="A101" s="12">
        <v>602547255228</v>
      </c>
      <c r="B101" s="13" t="s">
        <v>1218</v>
      </c>
      <c r="C101" s="13" t="s">
        <v>38</v>
      </c>
      <c r="D101" s="13" t="s">
        <v>890</v>
      </c>
      <c r="E101" s="13" t="s">
        <v>1373</v>
      </c>
      <c r="F101" s="14" t="s">
        <v>1374</v>
      </c>
      <c r="G101" s="15">
        <v>19.98</v>
      </c>
      <c r="H101" s="13" t="s">
        <v>893</v>
      </c>
      <c r="I101" s="16">
        <v>42150</v>
      </c>
      <c r="J101" s="13" t="s">
        <v>894</v>
      </c>
      <c r="K101" s="16">
        <v>42103</v>
      </c>
      <c r="L101" s="13" t="s">
        <v>857</v>
      </c>
      <c r="M101" s="13" t="s">
        <v>895</v>
      </c>
      <c r="N101" s="17" t="s">
        <v>1375</v>
      </c>
      <c r="O101" s="13" t="s">
        <v>1376</v>
      </c>
      <c r="P101" s="18">
        <v>13.8</v>
      </c>
    </row>
    <row r="102" spans="1:16" ht="15.75">
      <c r="A102" s="12">
        <v>602547269393</v>
      </c>
      <c r="B102" s="13" t="s">
        <v>1377</v>
      </c>
      <c r="C102" s="13" t="s">
        <v>266</v>
      </c>
      <c r="D102" s="13" t="s">
        <v>853</v>
      </c>
      <c r="E102" s="13" t="s">
        <v>1378</v>
      </c>
      <c r="F102" s="14" t="s">
        <v>1379</v>
      </c>
      <c r="G102" s="15">
        <v>12.98</v>
      </c>
      <c r="H102" s="13" t="s">
        <v>923</v>
      </c>
      <c r="I102" s="16">
        <v>42150</v>
      </c>
      <c r="J102" s="13" t="s">
        <v>829</v>
      </c>
      <c r="K102" s="16">
        <v>42124</v>
      </c>
      <c r="L102" s="13" t="s">
        <v>857</v>
      </c>
      <c r="M102" s="13" t="s">
        <v>924</v>
      </c>
      <c r="N102" s="17" t="s">
        <v>1380</v>
      </c>
      <c r="O102" s="13" t="s">
        <v>1381</v>
      </c>
      <c r="P102" s="18">
        <v>11.5</v>
      </c>
    </row>
    <row r="103" spans="1:16" ht="15.75">
      <c r="A103" s="12">
        <v>602547270917</v>
      </c>
      <c r="B103" s="13" t="s">
        <v>1382</v>
      </c>
      <c r="C103" s="13" t="s">
        <v>36</v>
      </c>
      <c r="D103" s="13" t="s">
        <v>853</v>
      </c>
      <c r="E103" s="13" t="s">
        <v>1383</v>
      </c>
      <c r="F103" s="14" t="s">
        <v>1384</v>
      </c>
      <c r="G103" s="15">
        <v>19.98</v>
      </c>
      <c r="H103" s="13" t="s">
        <v>1298</v>
      </c>
      <c r="I103" s="16">
        <v>42081</v>
      </c>
      <c r="J103" s="13" t="s">
        <v>829</v>
      </c>
      <c r="K103" s="16">
        <v>42072</v>
      </c>
      <c r="L103" s="13" t="s">
        <v>857</v>
      </c>
      <c r="M103" s="13" t="s">
        <v>1299</v>
      </c>
      <c r="N103" s="17" t="s">
        <v>1385</v>
      </c>
      <c r="O103" s="13" t="s">
        <v>1386</v>
      </c>
      <c r="P103" s="18">
        <v>14.25</v>
      </c>
    </row>
    <row r="104" spans="1:16" ht="15.75">
      <c r="A104" s="12">
        <v>602547275264</v>
      </c>
      <c r="B104" s="13" t="s">
        <v>1387</v>
      </c>
      <c r="C104" s="13" t="s">
        <v>90</v>
      </c>
      <c r="D104" s="13" t="s">
        <v>853</v>
      </c>
      <c r="E104" s="13" t="s">
        <v>1388</v>
      </c>
      <c r="F104" s="14" t="s">
        <v>1389</v>
      </c>
      <c r="G104" s="15">
        <v>11.98</v>
      </c>
      <c r="H104" s="13" t="s">
        <v>1027</v>
      </c>
      <c r="I104" s="16">
        <v>42202</v>
      </c>
      <c r="J104" s="13" t="s">
        <v>829</v>
      </c>
      <c r="K104" s="16">
        <v>42173</v>
      </c>
      <c r="L104" s="13" t="s">
        <v>857</v>
      </c>
      <c r="M104" s="13" t="s">
        <v>1028</v>
      </c>
      <c r="N104" s="17" t="s">
        <v>1390</v>
      </c>
      <c r="O104" s="13" t="s">
        <v>1391</v>
      </c>
      <c r="P104" s="18">
        <v>9.3</v>
      </c>
    </row>
    <row r="105" spans="1:16" ht="15.75">
      <c r="A105" s="12">
        <v>602547275288</v>
      </c>
      <c r="B105" s="13" t="s">
        <v>1387</v>
      </c>
      <c r="C105" s="13" t="s">
        <v>90</v>
      </c>
      <c r="D105" s="13" t="s">
        <v>890</v>
      </c>
      <c r="E105" s="13" t="s">
        <v>1392</v>
      </c>
      <c r="F105" s="14" t="s">
        <v>1393</v>
      </c>
      <c r="G105" s="15">
        <v>29.98</v>
      </c>
      <c r="H105" s="13" t="s">
        <v>1027</v>
      </c>
      <c r="I105" s="16">
        <v>42202</v>
      </c>
      <c r="J105" s="13" t="s">
        <v>940</v>
      </c>
      <c r="K105" s="16">
        <v>42159</v>
      </c>
      <c r="L105" s="13" t="s">
        <v>857</v>
      </c>
      <c r="M105" s="13" t="s">
        <v>1028</v>
      </c>
      <c r="N105" s="17" t="s">
        <v>1394</v>
      </c>
      <c r="O105" s="13" t="s">
        <v>1395</v>
      </c>
      <c r="P105" s="18">
        <v>20.71</v>
      </c>
    </row>
    <row r="106" spans="1:16" ht="15.75">
      <c r="A106" s="12">
        <v>602547277794</v>
      </c>
      <c r="B106" s="13" t="s">
        <v>1396</v>
      </c>
      <c r="C106" s="13" t="s">
        <v>1397</v>
      </c>
      <c r="D106" s="13" t="s">
        <v>853</v>
      </c>
      <c r="E106" s="13" t="s">
        <v>1398</v>
      </c>
      <c r="F106" s="14" t="s">
        <v>1399</v>
      </c>
      <c r="G106" s="15">
        <v>17.98</v>
      </c>
      <c r="H106" s="13" t="s">
        <v>923</v>
      </c>
      <c r="I106" s="16">
        <v>42157</v>
      </c>
      <c r="J106" s="13" t="s">
        <v>829</v>
      </c>
      <c r="K106" s="16">
        <v>42131</v>
      </c>
      <c r="L106" s="13" t="s">
        <v>857</v>
      </c>
      <c r="M106" s="13" t="s">
        <v>924</v>
      </c>
      <c r="N106" s="17" t="s">
        <v>1400</v>
      </c>
      <c r="O106" s="13" t="s">
        <v>1401</v>
      </c>
      <c r="P106" s="18">
        <v>13.55</v>
      </c>
    </row>
    <row r="107" spans="1:16" ht="15.75">
      <c r="A107" s="12">
        <v>602547285010</v>
      </c>
      <c r="B107" s="13" t="s">
        <v>573</v>
      </c>
      <c r="C107" s="13" t="s">
        <v>1402</v>
      </c>
      <c r="D107" s="13" t="s">
        <v>853</v>
      </c>
      <c r="E107" s="13" t="s">
        <v>1403</v>
      </c>
      <c r="F107" s="14" t="s">
        <v>1404</v>
      </c>
      <c r="G107" s="15">
        <v>19.98</v>
      </c>
      <c r="H107" s="13" t="s">
        <v>905</v>
      </c>
      <c r="I107" s="16">
        <v>42164</v>
      </c>
      <c r="J107" s="13" t="s">
        <v>829</v>
      </c>
      <c r="K107" s="16">
        <v>42138</v>
      </c>
      <c r="L107" s="13" t="s">
        <v>857</v>
      </c>
      <c r="M107" s="13" t="s">
        <v>906</v>
      </c>
      <c r="N107" s="17" t="s">
        <v>1405</v>
      </c>
      <c r="O107" s="13" t="s">
        <v>1406</v>
      </c>
      <c r="P107" s="18">
        <v>14.25</v>
      </c>
    </row>
    <row r="108" spans="1:16" ht="15.75">
      <c r="A108" s="12">
        <v>602547287557</v>
      </c>
      <c r="B108" s="13" t="s">
        <v>1407</v>
      </c>
      <c r="C108" s="13" t="s">
        <v>348</v>
      </c>
      <c r="D108" s="13" t="s">
        <v>853</v>
      </c>
      <c r="E108" s="13" t="s">
        <v>1408</v>
      </c>
      <c r="F108" s="14" t="s">
        <v>1409</v>
      </c>
      <c r="G108" s="15">
        <v>11.98</v>
      </c>
      <c r="H108" s="13" t="s">
        <v>1104</v>
      </c>
      <c r="I108" s="16">
        <v>42128</v>
      </c>
      <c r="J108" s="13" t="s">
        <v>829</v>
      </c>
      <c r="K108" s="16">
        <v>42102</v>
      </c>
      <c r="L108" s="13" t="s">
        <v>857</v>
      </c>
      <c r="M108" s="13" t="s">
        <v>1105</v>
      </c>
      <c r="N108" s="17" t="s">
        <v>1410</v>
      </c>
      <c r="O108" s="13" t="s">
        <v>1411</v>
      </c>
      <c r="P108" s="18">
        <v>9.3</v>
      </c>
    </row>
    <row r="109" spans="1:16" ht="15.75">
      <c r="A109" s="12">
        <v>602547288790</v>
      </c>
      <c r="B109" s="13" t="s">
        <v>13</v>
      </c>
      <c r="C109" s="13" t="s">
        <v>1412</v>
      </c>
      <c r="D109" s="13" t="s">
        <v>853</v>
      </c>
      <c r="E109" s="13" t="s">
        <v>1413</v>
      </c>
      <c r="F109" s="14" t="s">
        <v>1414</v>
      </c>
      <c r="G109" s="15">
        <v>13.98</v>
      </c>
      <c r="H109" s="13" t="s">
        <v>1298</v>
      </c>
      <c r="I109" s="16">
        <v>42115</v>
      </c>
      <c r="J109" s="13" t="s">
        <v>829</v>
      </c>
      <c r="K109" s="16">
        <v>42089</v>
      </c>
      <c r="L109" s="13" t="s">
        <v>857</v>
      </c>
      <c r="M109" s="13" t="s">
        <v>1299</v>
      </c>
      <c r="N109" s="17" t="s">
        <v>1415</v>
      </c>
      <c r="O109" s="13" t="s">
        <v>1416</v>
      </c>
      <c r="P109" s="18">
        <v>12.35</v>
      </c>
    </row>
    <row r="110" spans="1:16" ht="15.75">
      <c r="A110" s="12">
        <v>602547290229</v>
      </c>
      <c r="B110" s="13" t="s">
        <v>1015</v>
      </c>
      <c r="C110" s="13" t="s">
        <v>1202</v>
      </c>
      <c r="D110" s="13" t="s">
        <v>890</v>
      </c>
      <c r="E110" s="13" t="s">
        <v>1417</v>
      </c>
      <c r="F110" s="14" t="s">
        <v>1418</v>
      </c>
      <c r="G110" s="15">
        <v>15.98</v>
      </c>
      <c r="H110" s="13" t="s">
        <v>1044</v>
      </c>
      <c r="I110" s="16">
        <v>42136</v>
      </c>
      <c r="J110" s="13" t="s">
        <v>940</v>
      </c>
      <c r="K110" s="16">
        <v>42096</v>
      </c>
      <c r="L110" s="13" t="s">
        <v>857</v>
      </c>
      <c r="M110" s="13" t="s">
        <v>1045</v>
      </c>
      <c r="N110" s="17" t="s">
        <v>1419</v>
      </c>
      <c r="O110" s="13" t="s">
        <v>1420</v>
      </c>
      <c r="P110" s="18">
        <v>10</v>
      </c>
    </row>
    <row r="111" spans="1:16" ht="15.75">
      <c r="A111" s="12">
        <v>602547292698</v>
      </c>
      <c r="B111" s="13" t="s">
        <v>1339</v>
      </c>
      <c r="C111" s="13" t="s">
        <v>650</v>
      </c>
      <c r="D111" s="13" t="s">
        <v>890</v>
      </c>
      <c r="E111" s="13" t="s">
        <v>1421</v>
      </c>
      <c r="F111" s="14" t="s">
        <v>1422</v>
      </c>
      <c r="G111" s="15">
        <v>35.980000000000004</v>
      </c>
      <c r="H111" s="13" t="s">
        <v>1298</v>
      </c>
      <c r="I111" s="16">
        <v>42150</v>
      </c>
      <c r="J111" s="13" t="s">
        <v>894</v>
      </c>
      <c r="K111" s="16">
        <v>42117</v>
      </c>
      <c r="L111" s="13" t="s">
        <v>857</v>
      </c>
      <c r="M111" s="13" t="s">
        <v>1299</v>
      </c>
      <c r="N111" s="17" t="s">
        <v>1423</v>
      </c>
      <c r="O111" s="13" t="s">
        <v>1424</v>
      </c>
      <c r="P111" s="18">
        <v>26.79</v>
      </c>
    </row>
    <row r="112" spans="1:16" ht="15.75">
      <c r="A112" s="12">
        <v>602547306760</v>
      </c>
      <c r="B112" s="13" t="s">
        <v>138</v>
      </c>
      <c r="C112" s="13" t="s">
        <v>773</v>
      </c>
      <c r="D112" s="13" t="s">
        <v>853</v>
      </c>
      <c r="E112" s="13" t="s">
        <v>1425</v>
      </c>
      <c r="F112" s="14" t="s">
        <v>1426</v>
      </c>
      <c r="G112" s="15">
        <v>13.98</v>
      </c>
      <c r="H112" s="13" t="s">
        <v>905</v>
      </c>
      <c r="I112" s="16">
        <v>42202</v>
      </c>
      <c r="J112" s="13" t="s">
        <v>829</v>
      </c>
      <c r="K112" s="16">
        <v>42173</v>
      </c>
      <c r="L112" s="13" t="s">
        <v>857</v>
      </c>
      <c r="M112" s="13" t="s">
        <v>906</v>
      </c>
      <c r="N112" s="17" t="s">
        <v>1427</v>
      </c>
      <c r="O112" s="13" t="s">
        <v>1428</v>
      </c>
      <c r="P112" s="18">
        <v>12.35</v>
      </c>
    </row>
    <row r="113" spans="1:16" ht="15.75">
      <c r="A113" s="12">
        <v>602547306777</v>
      </c>
      <c r="B113" s="13" t="s">
        <v>138</v>
      </c>
      <c r="C113" s="13" t="s">
        <v>773</v>
      </c>
      <c r="D113" s="13" t="s">
        <v>890</v>
      </c>
      <c r="E113" s="13" t="s">
        <v>1429</v>
      </c>
      <c r="F113" s="14" t="s">
        <v>1430</v>
      </c>
      <c r="G113" s="15">
        <v>29.98</v>
      </c>
      <c r="H113" s="13" t="s">
        <v>905</v>
      </c>
      <c r="I113" s="16">
        <v>42202</v>
      </c>
      <c r="J113" s="13" t="s">
        <v>940</v>
      </c>
      <c r="K113" s="16">
        <v>42173</v>
      </c>
      <c r="L113" s="13" t="s">
        <v>857</v>
      </c>
      <c r="M113" s="13" t="s">
        <v>906</v>
      </c>
      <c r="N113" s="17" t="s">
        <v>1431</v>
      </c>
      <c r="O113" s="13" t="s">
        <v>1432</v>
      </c>
      <c r="P113" s="18">
        <v>20.71</v>
      </c>
    </row>
    <row r="114" spans="1:16" ht="15.75">
      <c r="A114" s="12">
        <v>602547311009</v>
      </c>
      <c r="B114" s="13" t="s">
        <v>1382</v>
      </c>
      <c r="C114" s="13" t="s">
        <v>36</v>
      </c>
      <c r="D114" s="13" t="s">
        <v>890</v>
      </c>
      <c r="E114" s="13" t="s">
        <v>1433</v>
      </c>
      <c r="F114" s="14" t="s">
        <v>1434</v>
      </c>
      <c r="G114" s="15">
        <v>29.98</v>
      </c>
      <c r="H114" s="13" t="s">
        <v>1298</v>
      </c>
      <c r="I114" s="16">
        <v>42300</v>
      </c>
      <c r="J114" s="13" t="s">
        <v>940</v>
      </c>
      <c r="K114" s="16">
        <v>42257</v>
      </c>
      <c r="L114" s="13" t="s">
        <v>857</v>
      </c>
      <c r="M114" s="13" t="s">
        <v>1299</v>
      </c>
      <c r="N114" s="17" t="s">
        <v>1435</v>
      </c>
      <c r="O114" s="13" t="s">
        <v>1436</v>
      </c>
      <c r="P114" s="18">
        <v>20.71</v>
      </c>
    </row>
    <row r="115" spans="1:16" ht="15.75">
      <c r="A115" s="12">
        <v>602547316271</v>
      </c>
      <c r="B115" s="13" t="s">
        <v>1344</v>
      </c>
      <c r="C115" s="13" t="s">
        <v>228</v>
      </c>
      <c r="D115" s="13" t="s">
        <v>890</v>
      </c>
      <c r="E115" s="13" t="s">
        <v>1437</v>
      </c>
      <c r="F115" s="14" t="s">
        <v>1438</v>
      </c>
      <c r="G115" s="15">
        <v>22.98</v>
      </c>
      <c r="H115" s="13" t="s">
        <v>893</v>
      </c>
      <c r="I115" s="16">
        <v>42195</v>
      </c>
      <c r="J115" s="13" t="s">
        <v>940</v>
      </c>
      <c r="K115" s="16">
        <v>42152</v>
      </c>
      <c r="L115" s="13" t="s">
        <v>857</v>
      </c>
      <c r="M115" s="13" t="s">
        <v>895</v>
      </c>
      <c r="N115" s="17" t="s">
        <v>1439</v>
      </c>
      <c r="O115" s="13" t="s">
        <v>1440</v>
      </c>
      <c r="P115" s="18">
        <v>17.63</v>
      </c>
    </row>
    <row r="116" spans="1:16" ht="15.75">
      <c r="A116" s="12">
        <v>602547372048</v>
      </c>
      <c r="B116" s="13" t="s">
        <v>1441</v>
      </c>
      <c r="C116" s="13" t="s">
        <v>1442</v>
      </c>
      <c r="D116" s="13" t="s">
        <v>853</v>
      </c>
      <c r="E116" s="13" t="s">
        <v>1443</v>
      </c>
      <c r="F116" s="14" t="s">
        <v>1444</v>
      </c>
      <c r="G116" s="15">
        <v>18.98</v>
      </c>
      <c r="H116" s="13" t="s">
        <v>1019</v>
      </c>
      <c r="I116" s="16">
        <v>42164</v>
      </c>
      <c r="J116" s="13" t="s">
        <v>829</v>
      </c>
      <c r="K116" s="16">
        <v>42138</v>
      </c>
      <c r="L116" s="13" t="s">
        <v>857</v>
      </c>
      <c r="M116" s="13" t="s">
        <v>1020</v>
      </c>
      <c r="N116" s="17" t="s">
        <v>1445</v>
      </c>
      <c r="O116" s="13" t="s">
        <v>1446</v>
      </c>
      <c r="P116" s="18">
        <v>14.25</v>
      </c>
    </row>
    <row r="117" spans="1:16" ht="15.75">
      <c r="A117" s="12">
        <v>602547382504</v>
      </c>
      <c r="B117" s="13" t="s">
        <v>8</v>
      </c>
      <c r="C117" s="13" t="s">
        <v>746</v>
      </c>
      <c r="D117" s="13" t="s">
        <v>853</v>
      </c>
      <c r="E117" s="13" t="s">
        <v>1447</v>
      </c>
      <c r="F117" s="14" t="s">
        <v>1448</v>
      </c>
      <c r="G117" s="15">
        <v>13.98</v>
      </c>
      <c r="H117" s="13" t="s">
        <v>905</v>
      </c>
      <c r="I117" s="16">
        <v>42142</v>
      </c>
      <c r="J117" s="13" t="s">
        <v>829</v>
      </c>
      <c r="K117" s="16">
        <v>42117</v>
      </c>
      <c r="L117" s="13" t="s">
        <v>857</v>
      </c>
      <c r="M117" s="13" t="s">
        <v>906</v>
      </c>
      <c r="N117" s="17" t="s">
        <v>1449</v>
      </c>
      <c r="O117" s="13" t="s">
        <v>1450</v>
      </c>
      <c r="P117" s="18">
        <v>12.35</v>
      </c>
    </row>
    <row r="118" spans="1:16" ht="15.75">
      <c r="A118" s="12">
        <v>602547384157</v>
      </c>
      <c r="B118" s="13" t="s">
        <v>1451</v>
      </c>
      <c r="C118" s="13" t="s">
        <v>272</v>
      </c>
      <c r="D118" s="13" t="s">
        <v>853</v>
      </c>
      <c r="E118" s="13" t="s">
        <v>1452</v>
      </c>
      <c r="F118" s="14" t="s">
        <v>1453</v>
      </c>
      <c r="G118" s="15">
        <v>16.98</v>
      </c>
      <c r="H118" s="13" t="s">
        <v>923</v>
      </c>
      <c r="I118" s="16">
        <v>42272</v>
      </c>
      <c r="J118" s="13" t="s">
        <v>829</v>
      </c>
      <c r="K118" s="16">
        <v>42243</v>
      </c>
      <c r="L118" s="13" t="s">
        <v>857</v>
      </c>
      <c r="M118" s="13" t="s">
        <v>924</v>
      </c>
      <c r="N118" s="17" t="s">
        <v>1454</v>
      </c>
      <c r="O118" s="13" t="s">
        <v>1455</v>
      </c>
      <c r="P118" s="18">
        <v>12.9</v>
      </c>
    </row>
    <row r="119" spans="1:16" ht="15.75">
      <c r="A119" s="12">
        <v>602547385109</v>
      </c>
      <c r="B119" s="13" t="s">
        <v>328</v>
      </c>
      <c r="C119" s="13" t="s">
        <v>331</v>
      </c>
      <c r="D119" s="13" t="s">
        <v>890</v>
      </c>
      <c r="E119" s="13" t="s">
        <v>1456</v>
      </c>
      <c r="F119" s="14" t="s">
        <v>1457</v>
      </c>
      <c r="G119" s="15">
        <v>24.98</v>
      </c>
      <c r="H119" s="13" t="s">
        <v>1056</v>
      </c>
      <c r="I119" s="16">
        <v>42237</v>
      </c>
      <c r="J119" s="13" t="s">
        <v>894</v>
      </c>
      <c r="K119" s="16">
        <v>42180</v>
      </c>
      <c r="L119" s="13" t="s">
        <v>857</v>
      </c>
      <c r="M119" s="13" t="s">
        <v>1057</v>
      </c>
      <c r="N119" s="17" t="s">
        <v>1458</v>
      </c>
      <c r="O119" s="13" t="s">
        <v>1459</v>
      </c>
      <c r="P119" s="18">
        <v>18.44</v>
      </c>
    </row>
    <row r="120" spans="1:16" ht="15.75">
      <c r="A120" s="12">
        <v>602547391070</v>
      </c>
      <c r="B120" s="13" t="s">
        <v>8</v>
      </c>
      <c r="C120" s="13" t="s">
        <v>746</v>
      </c>
      <c r="D120" s="13" t="s">
        <v>890</v>
      </c>
      <c r="E120" s="13" t="s">
        <v>1460</v>
      </c>
      <c r="F120" s="14" t="s">
        <v>1461</v>
      </c>
      <c r="G120" s="15">
        <v>21.98</v>
      </c>
      <c r="H120" s="13" t="s">
        <v>905</v>
      </c>
      <c r="I120" s="16">
        <v>41884</v>
      </c>
      <c r="J120" s="13" t="s">
        <v>894</v>
      </c>
      <c r="K120" s="16">
        <v>41858</v>
      </c>
      <c r="L120" s="13" t="s">
        <v>857</v>
      </c>
      <c r="M120" s="13" t="s">
        <v>906</v>
      </c>
      <c r="N120" s="17" t="s">
        <v>1462</v>
      </c>
      <c r="O120" s="13" t="s">
        <v>1463</v>
      </c>
      <c r="P120" s="18">
        <v>15.48</v>
      </c>
    </row>
    <row r="121" spans="1:16" ht="15.75">
      <c r="A121" s="12">
        <v>602547415844</v>
      </c>
      <c r="B121" s="13" t="s">
        <v>1464</v>
      </c>
      <c r="C121" s="13" t="s">
        <v>365</v>
      </c>
      <c r="D121" s="13" t="s">
        <v>853</v>
      </c>
      <c r="E121" s="13" t="s">
        <v>1465</v>
      </c>
      <c r="F121" s="14" t="s">
        <v>1466</v>
      </c>
      <c r="G121" s="15">
        <v>11.98</v>
      </c>
      <c r="H121" s="13" t="s">
        <v>1282</v>
      </c>
      <c r="I121" s="16">
        <v>42185</v>
      </c>
      <c r="J121" s="13" t="s">
        <v>829</v>
      </c>
      <c r="K121" s="16">
        <v>42159</v>
      </c>
      <c r="L121" s="13" t="s">
        <v>857</v>
      </c>
      <c r="M121" s="13" t="s">
        <v>1283</v>
      </c>
      <c r="N121" s="17" t="s">
        <v>1467</v>
      </c>
      <c r="O121" s="13" t="s">
        <v>1468</v>
      </c>
      <c r="P121" s="18">
        <v>9.3</v>
      </c>
    </row>
    <row r="122" spans="1:16" ht="15.75">
      <c r="A122" s="12">
        <v>602547418098</v>
      </c>
      <c r="B122" s="13" t="s">
        <v>1265</v>
      </c>
      <c r="C122" s="13" t="s">
        <v>682</v>
      </c>
      <c r="D122" s="13" t="s">
        <v>890</v>
      </c>
      <c r="E122" s="13" t="s">
        <v>1469</v>
      </c>
      <c r="F122" s="14" t="s">
        <v>1470</v>
      </c>
      <c r="G122" s="15">
        <v>34.980000000000004</v>
      </c>
      <c r="H122" s="13" t="s">
        <v>893</v>
      </c>
      <c r="I122" s="16">
        <v>42272</v>
      </c>
      <c r="J122" s="13" t="s">
        <v>940</v>
      </c>
      <c r="K122" s="16">
        <v>42229</v>
      </c>
      <c r="L122" s="13" t="s">
        <v>857</v>
      </c>
      <c r="M122" s="13" t="s">
        <v>895</v>
      </c>
      <c r="N122" s="17" t="s">
        <v>1471</v>
      </c>
      <c r="O122" s="13" t="s">
        <v>1472</v>
      </c>
      <c r="P122" s="18">
        <v>23.1</v>
      </c>
    </row>
    <row r="123" spans="1:16" ht="15.75">
      <c r="A123" s="12">
        <v>602547419958</v>
      </c>
      <c r="B123" s="13" t="s">
        <v>1473</v>
      </c>
      <c r="C123" s="13" t="s">
        <v>716</v>
      </c>
      <c r="D123" s="13" t="s">
        <v>853</v>
      </c>
      <c r="E123" s="13" t="s">
        <v>1474</v>
      </c>
      <c r="F123" s="14" t="s">
        <v>1475</v>
      </c>
      <c r="G123" s="15">
        <v>19.98</v>
      </c>
      <c r="H123" s="13" t="s">
        <v>939</v>
      </c>
      <c r="I123" s="16">
        <v>42342</v>
      </c>
      <c r="J123" s="13" t="s">
        <v>829</v>
      </c>
      <c r="K123" s="16">
        <v>42313</v>
      </c>
      <c r="L123" s="13" t="s">
        <v>857</v>
      </c>
      <c r="M123" s="13" t="s">
        <v>941</v>
      </c>
      <c r="N123" s="17" t="s">
        <v>1476</v>
      </c>
      <c r="O123" s="13" t="s">
        <v>1477</v>
      </c>
      <c r="P123" s="18">
        <v>14.25</v>
      </c>
    </row>
    <row r="124" spans="1:16" ht="15.75">
      <c r="A124" s="12">
        <v>602547424693</v>
      </c>
      <c r="B124" s="13" t="s">
        <v>373</v>
      </c>
      <c r="C124" s="13" t="s">
        <v>366</v>
      </c>
      <c r="D124" s="13" t="s">
        <v>853</v>
      </c>
      <c r="E124" s="13" t="s">
        <v>1478</v>
      </c>
      <c r="F124" s="14" t="s">
        <v>1479</v>
      </c>
      <c r="G124" s="15">
        <v>10.98</v>
      </c>
      <c r="H124" s="13" t="s">
        <v>1282</v>
      </c>
      <c r="I124" s="16">
        <v>42272</v>
      </c>
      <c r="J124" s="13" t="s">
        <v>829</v>
      </c>
      <c r="K124" s="16">
        <v>42243</v>
      </c>
      <c r="L124" s="13" t="s">
        <v>857</v>
      </c>
      <c r="M124" s="13" t="s">
        <v>1283</v>
      </c>
      <c r="N124" s="17" t="s">
        <v>1480</v>
      </c>
      <c r="O124" s="13" t="s">
        <v>1481</v>
      </c>
      <c r="P124" s="18">
        <v>8.75</v>
      </c>
    </row>
    <row r="125" spans="1:16" ht="15.75">
      <c r="A125" s="12">
        <v>602547437471</v>
      </c>
      <c r="B125" s="13" t="s">
        <v>85</v>
      </c>
      <c r="C125" s="13" t="s">
        <v>91</v>
      </c>
      <c r="D125" s="13" t="s">
        <v>890</v>
      </c>
      <c r="E125" s="13" t="s">
        <v>1482</v>
      </c>
      <c r="F125" s="14" t="s">
        <v>1483</v>
      </c>
      <c r="G125" s="15">
        <v>29.98</v>
      </c>
      <c r="H125" s="13" t="s">
        <v>1027</v>
      </c>
      <c r="I125" s="16">
        <v>42293</v>
      </c>
      <c r="J125" s="13" t="s">
        <v>940</v>
      </c>
      <c r="K125" s="16">
        <v>42229</v>
      </c>
      <c r="L125" s="13" t="s">
        <v>857</v>
      </c>
      <c r="M125" s="13" t="s">
        <v>1028</v>
      </c>
      <c r="N125" s="17" t="s">
        <v>1484</v>
      </c>
      <c r="O125" s="13" t="s">
        <v>1485</v>
      </c>
      <c r="P125" s="18">
        <v>20.71</v>
      </c>
    </row>
    <row r="126" spans="1:16" ht="15.75">
      <c r="A126" s="12">
        <v>602547441720</v>
      </c>
      <c r="B126" s="13" t="s">
        <v>85</v>
      </c>
      <c r="C126" s="13" t="s">
        <v>91</v>
      </c>
      <c r="D126" s="13" t="s">
        <v>853</v>
      </c>
      <c r="E126" s="13" t="s">
        <v>1486</v>
      </c>
      <c r="F126" s="14" t="s">
        <v>1487</v>
      </c>
      <c r="G126" s="15">
        <v>10.98</v>
      </c>
      <c r="H126" s="13" t="s">
        <v>1027</v>
      </c>
      <c r="I126" s="16">
        <v>42272</v>
      </c>
      <c r="J126" s="13" t="s">
        <v>829</v>
      </c>
      <c r="K126" s="16">
        <v>42243</v>
      </c>
      <c r="L126" s="13" t="s">
        <v>857</v>
      </c>
      <c r="M126" s="13" t="s">
        <v>1028</v>
      </c>
      <c r="N126" s="17" t="s">
        <v>1488</v>
      </c>
      <c r="O126" s="13" t="s">
        <v>1489</v>
      </c>
      <c r="P126" s="18">
        <v>9</v>
      </c>
    </row>
    <row r="127" spans="1:16" ht="15.75">
      <c r="A127" s="12">
        <v>602547503305</v>
      </c>
      <c r="B127" s="13" t="s">
        <v>1490</v>
      </c>
      <c r="C127" s="13" t="s">
        <v>39</v>
      </c>
      <c r="D127" s="13" t="s">
        <v>853</v>
      </c>
      <c r="E127" s="13" t="s">
        <v>1491</v>
      </c>
      <c r="F127" s="14" t="s">
        <v>1492</v>
      </c>
      <c r="G127" s="15">
        <v>13.98</v>
      </c>
      <c r="H127" s="13" t="s">
        <v>939</v>
      </c>
      <c r="I127" s="16">
        <v>42244</v>
      </c>
      <c r="J127" s="13" t="s">
        <v>829</v>
      </c>
      <c r="K127" s="16">
        <v>42215</v>
      </c>
      <c r="L127" s="13" t="s">
        <v>857</v>
      </c>
      <c r="M127" s="13" t="s">
        <v>941</v>
      </c>
      <c r="N127" s="17" t="s">
        <v>1493</v>
      </c>
      <c r="O127" s="13" t="s">
        <v>1494</v>
      </c>
      <c r="P127" s="18">
        <v>12.35</v>
      </c>
    </row>
    <row r="128" spans="1:16" ht="15.75">
      <c r="A128" s="12">
        <v>602547503367</v>
      </c>
      <c r="B128" s="13" t="s">
        <v>1490</v>
      </c>
      <c r="C128" s="13" t="s">
        <v>39</v>
      </c>
      <c r="D128" s="13" t="s">
        <v>890</v>
      </c>
      <c r="E128" s="13" t="s">
        <v>1495</v>
      </c>
      <c r="F128" s="14" t="s">
        <v>1496</v>
      </c>
      <c r="G128" s="15">
        <v>45.980000000000004</v>
      </c>
      <c r="H128" s="13" t="s">
        <v>939</v>
      </c>
      <c r="I128" s="16">
        <v>42349</v>
      </c>
      <c r="J128" s="13" t="s">
        <v>940</v>
      </c>
      <c r="K128" s="16">
        <v>42313</v>
      </c>
      <c r="L128" s="13" t="s">
        <v>857</v>
      </c>
      <c r="M128" s="13" t="s">
        <v>941</v>
      </c>
      <c r="N128" s="17" t="s">
        <v>1497</v>
      </c>
      <c r="O128" s="13" t="s">
        <v>1498</v>
      </c>
      <c r="P128" s="18">
        <v>33.33</v>
      </c>
    </row>
    <row r="129" spans="1:16" ht="15.75">
      <c r="A129" s="12">
        <v>602547536341</v>
      </c>
      <c r="B129" s="13" t="s">
        <v>201</v>
      </c>
      <c r="C129" s="13" t="s">
        <v>202</v>
      </c>
      <c r="D129" s="13" t="s">
        <v>853</v>
      </c>
      <c r="E129" s="13" t="s">
        <v>1499</v>
      </c>
      <c r="F129" s="14" t="s">
        <v>1500</v>
      </c>
      <c r="G129" s="15">
        <v>13.98</v>
      </c>
      <c r="H129" s="13" t="s">
        <v>1298</v>
      </c>
      <c r="I129" s="16">
        <v>42237</v>
      </c>
      <c r="J129" s="13" t="s">
        <v>829</v>
      </c>
      <c r="K129" s="16">
        <v>42208</v>
      </c>
      <c r="L129" s="13" t="s">
        <v>857</v>
      </c>
      <c r="M129" s="13" t="s">
        <v>1299</v>
      </c>
      <c r="N129" s="17" t="s">
        <v>1501</v>
      </c>
      <c r="O129" s="13" t="s">
        <v>1502</v>
      </c>
      <c r="P129" s="18">
        <v>12.35</v>
      </c>
    </row>
    <row r="130" spans="1:16" ht="15.75">
      <c r="A130" s="12">
        <v>602547545190</v>
      </c>
      <c r="B130" s="13" t="s">
        <v>201</v>
      </c>
      <c r="C130" s="13" t="s">
        <v>202</v>
      </c>
      <c r="D130" s="13" t="s">
        <v>890</v>
      </c>
      <c r="E130" s="13" t="s">
        <v>1503</v>
      </c>
      <c r="F130" s="14" t="s">
        <v>1504</v>
      </c>
      <c r="G130" s="15">
        <v>45.980000000000004</v>
      </c>
      <c r="H130" s="13" t="s">
        <v>1298</v>
      </c>
      <c r="I130" s="16">
        <v>42328</v>
      </c>
      <c r="J130" s="13" t="s">
        <v>894</v>
      </c>
      <c r="K130" s="16">
        <v>42299</v>
      </c>
      <c r="L130" s="13" t="s">
        <v>857</v>
      </c>
      <c r="M130" s="13" t="s">
        <v>1299</v>
      </c>
      <c r="N130" s="17" t="s">
        <v>1505</v>
      </c>
      <c r="O130" s="13" t="s">
        <v>1506</v>
      </c>
      <c r="P130" s="18">
        <v>33.33</v>
      </c>
    </row>
    <row r="131" spans="1:16" ht="15.75">
      <c r="A131" s="12">
        <v>602547576897</v>
      </c>
      <c r="B131" s="13" t="s">
        <v>1270</v>
      </c>
      <c r="C131" s="13" t="s">
        <v>23</v>
      </c>
      <c r="D131" s="13" t="s">
        <v>890</v>
      </c>
      <c r="E131" s="13" t="s">
        <v>1507</v>
      </c>
      <c r="F131" s="14" t="s">
        <v>1508</v>
      </c>
      <c r="G131" s="15">
        <v>19.98</v>
      </c>
      <c r="H131" s="13" t="s">
        <v>893</v>
      </c>
      <c r="I131" s="16">
        <v>42328</v>
      </c>
      <c r="J131" s="13" t="s">
        <v>940</v>
      </c>
      <c r="K131" s="16">
        <v>42292</v>
      </c>
      <c r="L131" s="13" t="s">
        <v>857</v>
      </c>
      <c r="M131" s="13" t="s">
        <v>895</v>
      </c>
      <c r="N131" s="17" t="s">
        <v>1509</v>
      </c>
      <c r="O131" s="13" t="s">
        <v>1510</v>
      </c>
      <c r="P131" s="18">
        <v>13.8</v>
      </c>
    </row>
    <row r="132" spans="1:16" ht="15.75">
      <c r="A132" s="12">
        <v>602547612052</v>
      </c>
      <c r="B132" s="13" t="s">
        <v>1511</v>
      </c>
      <c r="C132" s="13" t="s">
        <v>67</v>
      </c>
      <c r="D132" s="13" t="s">
        <v>853</v>
      </c>
      <c r="E132" s="13" t="s">
        <v>1512</v>
      </c>
      <c r="F132" s="14" t="s">
        <v>1513</v>
      </c>
      <c r="G132" s="15">
        <v>13.98</v>
      </c>
      <c r="H132" s="13" t="s">
        <v>923</v>
      </c>
      <c r="I132" s="16">
        <v>42307</v>
      </c>
      <c r="J132" s="13" t="s">
        <v>829</v>
      </c>
      <c r="K132" s="16">
        <v>42278</v>
      </c>
      <c r="L132" s="13" t="s">
        <v>857</v>
      </c>
      <c r="M132" s="13" t="s">
        <v>924</v>
      </c>
      <c r="N132" s="17" t="s">
        <v>1514</v>
      </c>
      <c r="O132" s="13" t="s">
        <v>1515</v>
      </c>
      <c r="P132" s="18">
        <v>12.35</v>
      </c>
    </row>
    <row r="133" spans="1:16" ht="15.75">
      <c r="A133" s="12">
        <v>602547612069</v>
      </c>
      <c r="B133" s="13" t="s">
        <v>1511</v>
      </c>
      <c r="C133" s="13" t="s">
        <v>67</v>
      </c>
      <c r="D133" s="13" t="s">
        <v>890</v>
      </c>
      <c r="E133" s="13" t="s">
        <v>1516</v>
      </c>
      <c r="F133" s="14" t="s">
        <v>1517</v>
      </c>
      <c r="G133" s="15">
        <v>25.98</v>
      </c>
      <c r="H133" s="13" t="s">
        <v>923</v>
      </c>
      <c r="I133" s="16">
        <v>42356</v>
      </c>
      <c r="J133" s="13" t="s">
        <v>940</v>
      </c>
      <c r="K133" s="16">
        <v>42313</v>
      </c>
      <c r="L133" s="13" t="s">
        <v>857</v>
      </c>
      <c r="M133" s="13" t="s">
        <v>924</v>
      </c>
      <c r="N133" s="17" t="s">
        <v>1518</v>
      </c>
      <c r="O133" s="13" t="s">
        <v>1519</v>
      </c>
      <c r="P133" s="18">
        <v>20.11</v>
      </c>
    </row>
    <row r="134" spans="1:16" ht="15.75">
      <c r="A134" s="12">
        <v>616892246749</v>
      </c>
      <c r="B134" s="13" t="s">
        <v>1520</v>
      </c>
      <c r="C134" s="13" t="s">
        <v>483</v>
      </c>
      <c r="D134" s="13" t="s">
        <v>853</v>
      </c>
      <c r="E134" s="13" t="s">
        <v>1521</v>
      </c>
      <c r="F134" s="14" t="s">
        <v>1522</v>
      </c>
      <c r="G134" s="15">
        <v>17.98</v>
      </c>
      <c r="H134" s="13" t="s">
        <v>1523</v>
      </c>
      <c r="I134" s="16">
        <v>41953</v>
      </c>
      <c r="J134" s="13" t="s">
        <v>829</v>
      </c>
      <c r="K134" s="16">
        <v>41922</v>
      </c>
      <c r="L134" s="13" t="s">
        <v>1524</v>
      </c>
      <c r="M134" s="13" t="s">
        <v>1525</v>
      </c>
      <c r="N134" s="17" t="s">
        <v>1526</v>
      </c>
      <c r="O134" s="13" t="s">
        <v>1527</v>
      </c>
      <c r="P134" s="18">
        <v>12.9</v>
      </c>
    </row>
    <row r="135" spans="1:16" ht="15.75">
      <c r="A135" s="12">
        <v>616892298441</v>
      </c>
      <c r="B135" s="13" t="s">
        <v>1528</v>
      </c>
      <c r="C135" s="13" t="s">
        <v>291</v>
      </c>
      <c r="D135" s="13" t="s">
        <v>853</v>
      </c>
      <c r="E135" s="13" t="s">
        <v>1529</v>
      </c>
      <c r="F135" s="14" t="s">
        <v>1530</v>
      </c>
      <c r="G135" s="15">
        <v>16.990000000000002</v>
      </c>
      <c r="H135" s="13" t="s">
        <v>923</v>
      </c>
      <c r="I135" s="16">
        <v>42192</v>
      </c>
      <c r="J135" s="13" t="s">
        <v>829</v>
      </c>
      <c r="K135" s="16">
        <v>42156</v>
      </c>
      <c r="L135" s="13" t="s">
        <v>1531</v>
      </c>
      <c r="M135" s="13" t="s">
        <v>924</v>
      </c>
      <c r="N135" s="17" t="s">
        <v>1532</v>
      </c>
      <c r="O135" s="13" t="s">
        <v>1533</v>
      </c>
      <c r="P135" s="18">
        <v>12.200000000000001</v>
      </c>
    </row>
    <row r="136" spans="1:16" ht="15.75">
      <c r="A136" s="12">
        <v>617465569326</v>
      </c>
      <c r="B136" s="13" t="s">
        <v>1534</v>
      </c>
      <c r="C136" s="13" t="s">
        <v>1535</v>
      </c>
      <c r="D136" s="13" t="s">
        <v>853</v>
      </c>
      <c r="E136" s="13" t="s">
        <v>1536</v>
      </c>
      <c r="F136" s="14" t="s">
        <v>1537</v>
      </c>
      <c r="G136" s="15">
        <v>12.98</v>
      </c>
      <c r="H136" s="13" t="s">
        <v>1033</v>
      </c>
      <c r="I136" s="16">
        <v>42024</v>
      </c>
      <c r="J136" s="13" t="s">
        <v>829</v>
      </c>
      <c r="K136" s="16">
        <v>41998</v>
      </c>
      <c r="L136" s="13" t="s">
        <v>1538</v>
      </c>
      <c r="M136" s="13" t="s">
        <v>1034</v>
      </c>
      <c r="N136" s="17" t="s">
        <v>1539</v>
      </c>
      <c r="O136" s="13" t="s">
        <v>1540</v>
      </c>
      <c r="P136" s="18">
        <v>10</v>
      </c>
    </row>
    <row r="137" spans="1:16" ht="15.75">
      <c r="A137" s="12">
        <v>617884897925</v>
      </c>
      <c r="B137" s="13" t="s">
        <v>1541</v>
      </c>
      <c r="C137" s="13" t="s">
        <v>1542</v>
      </c>
      <c r="D137" s="13" t="s">
        <v>853</v>
      </c>
      <c r="E137" s="13" t="s">
        <v>1543</v>
      </c>
      <c r="F137" s="14" t="s">
        <v>1544</v>
      </c>
      <c r="G137" s="15">
        <v>13.98</v>
      </c>
      <c r="H137" s="13" t="s">
        <v>1056</v>
      </c>
      <c r="I137" s="16">
        <v>41939</v>
      </c>
      <c r="J137" s="13" t="s">
        <v>829</v>
      </c>
      <c r="K137" s="16">
        <v>41913</v>
      </c>
      <c r="L137" s="13" t="s">
        <v>857</v>
      </c>
      <c r="M137" s="13" t="s">
        <v>1057</v>
      </c>
      <c r="N137" s="17" t="s">
        <v>1545</v>
      </c>
      <c r="O137" s="13" t="s">
        <v>1546</v>
      </c>
      <c r="P137" s="18">
        <v>11.5</v>
      </c>
    </row>
    <row r="138" spans="1:16" ht="15.75">
      <c r="A138" s="12">
        <v>630814021610</v>
      </c>
      <c r="B138" s="13" t="s">
        <v>1015</v>
      </c>
      <c r="C138" s="13" t="s">
        <v>1547</v>
      </c>
      <c r="D138" s="13" t="s">
        <v>890</v>
      </c>
      <c r="E138" s="13" t="s">
        <v>1548</v>
      </c>
      <c r="F138" s="14" t="s">
        <v>1549</v>
      </c>
      <c r="G138" s="15">
        <v>469.98</v>
      </c>
      <c r="H138" s="13" t="s">
        <v>864</v>
      </c>
      <c r="I138" s="16">
        <v>41960</v>
      </c>
      <c r="J138" s="13" t="s">
        <v>894</v>
      </c>
      <c r="K138" s="16">
        <v>41932</v>
      </c>
      <c r="L138" s="13" t="s">
        <v>880</v>
      </c>
      <c r="M138" s="13" t="s">
        <v>866</v>
      </c>
      <c r="N138" s="17" t="s">
        <v>1550</v>
      </c>
      <c r="O138" s="13" t="s">
        <v>1551</v>
      </c>
      <c r="P138" s="18">
        <v>446.44</v>
      </c>
    </row>
    <row r="139" spans="1:16" ht="15.75">
      <c r="A139" s="12">
        <v>633842215020</v>
      </c>
      <c r="B139" s="13" t="s">
        <v>1552</v>
      </c>
      <c r="C139" s="13" t="s">
        <v>1553</v>
      </c>
      <c r="D139" s="13" t="s">
        <v>853</v>
      </c>
      <c r="E139" s="13" t="s">
        <v>1554</v>
      </c>
      <c r="F139" s="14" t="s">
        <v>1555</v>
      </c>
      <c r="G139" s="15">
        <v>16.98</v>
      </c>
      <c r="H139" s="13" t="s">
        <v>923</v>
      </c>
      <c r="I139" s="16">
        <v>42265</v>
      </c>
      <c r="J139" s="13" t="s">
        <v>829</v>
      </c>
      <c r="K139" s="16">
        <v>42235</v>
      </c>
      <c r="L139" s="13" t="s">
        <v>865</v>
      </c>
      <c r="M139" s="13" t="s">
        <v>924</v>
      </c>
      <c r="N139" s="17" t="s">
        <v>1556</v>
      </c>
      <c r="O139" s="13" t="s">
        <v>1557</v>
      </c>
      <c r="P139" s="18">
        <v>12.9</v>
      </c>
    </row>
    <row r="140" spans="1:16" ht="15.75">
      <c r="A140" s="12">
        <v>634457693692</v>
      </c>
      <c r="B140" s="13" t="s">
        <v>478</v>
      </c>
      <c r="C140" s="13" t="s">
        <v>1558</v>
      </c>
      <c r="D140" s="13" t="s">
        <v>1559</v>
      </c>
      <c r="E140" s="13" t="s">
        <v>1560</v>
      </c>
      <c r="F140" s="14" t="s">
        <v>1561</v>
      </c>
      <c r="G140" s="15">
        <v>19.990000000000002</v>
      </c>
      <c r="H140" s="13" t="s">
        <v>1562</v>
      </c>
      <c r="I140" s="16">
        <v>42251</v>
      </c>
      <c r="J140" s="13" t="s">
        <v>829</v>
      </c>
      <c r="K140" s="16">
        <v>42222</v>
      </c>
      <c r="L140" s="13" t="s">
        <v>1563</v>
      </c>
      <c r="M140" s="13" t="s">
        <v>1564</v>
      </c>
      <c r="N140" s="17" t="s">
        <v>1565</v>
      </c>
      <c r="O140" s="13" t="s">
        <v>1566</v>
      </c>
      <c r="P140" s="18">
        <v>15.950000000000001</v>
      </c>
    </row>
    <row r="141" spans="1:16" ht="15.75">
      <c r="A141" s="12">
        <v>641752731325</v>
      </c>
      <c r="B141" s="13" t="s">
        <v>1567</v>
      </c>
      <c r="C141" s="13" t="s">
        <v>275</v>
      </c>
      <c r="D141" s="13" t="s">
        <v>853</v>
      </c>
      <c r="E141" s="13" t="s">
        <v>1568</v>
      </c>
      <c r="F141" s="14" t="s">
        <v>1569</v>
      </c>
      <c r="G141" s="15">
        <v>19.98</v>
      </c>
      <c r="H141" s="13" t="s">
        <v>923</v>
      </c>
      <c r="I141" s="16">
        <v>42045</v>
      </c>
      <c r="J141" s="13" t="s">
        <v>829</v>
      </c>
      <c r="K141" s="16">
        <v>42014</v>
      </c>
      <c r="L141" s="13" t="s">
        <v>1524</v>
      </c>
      <c r="M141" s="13" t="s">
        <v>924</v>
      </c>
      <c r="N141" s="17" t="s">
        <v>1570</v>
      </c>
      <c r="O141" s="13" t="s">
        <v>1571</v>
      </c>
      <c r="P141" s="18">
        <v>14.25</v>
      </c>
    </row>
    <row r="142" spans="1:16" ht="15.75">
      <c r="A142" s="12">
        <v>643157431916</v>
      </c>
      <c r="B142" s="13" t="s">
        <v>1572</v>
      </c>
      <c r="C142" s="13" t="s">
        <v>1573</v>
      </c>
      <c r="D142" s="13" t="s">
        <v>853</v>
      </c>
      <c r="E142" s="13" t="s">
        <v>1574</v>
      </c>
      <c r="F142" s="14" t="s">
        <v>1575</v>
      </c>
      <c r="G142" s="15">
        <v>17.98</v>
      </c>
      <c r="H142" s="13" t="s">
        <v>916</v>
      </c>
      <c r="I142" s="16">
        <v>41915</v>
      </c>
      <c r="J142" s="13" t="s">
        <v>829</v>
      </c>
      <c r="K142" s="16">
        <v>41885</v>
      </c>
      <c r="L142" s="13" t="s">
        <v>1524</v>
      </c>
      <c r="M142" s="13" t="s">
        <v>917</v>
      </c>
      <c r="N142" s="17" t="s">
        <v>1576</v>
      </c>
      <c r="O142" s="13" t="s">
        <v>1577</v>
      </c>
      <c r="P142" s="18">
        <v>12.9</v>
      </c>
    </row>
    <row r="143" spans="1:16" ht="15.75">
      <c r="A143" s="12">
        <v>655173115213</v>
      </c>
      <c r="B143" s="13" t="s">
        <v>129</v>
      </c>
      <c r="C143" s="13" t="s">
        <v>134</v>
      </c>
      <c r="D143" s="13" t="s">
        <v>890</v>
      </c>
      <c r="E143" s="13" t="s">
        <v>1578</v>
      </c>
      <c r="F143" s="14" t="s">
        <v>1579</v>
      </c>
      <c r="G143" s="15">
        <v>27.990000000000002</v>
      </c>
      <c r="H143" s="13" t="s">
        <v>905</v>
      </c>
      <c r="I143" s="16">
        <v>42094</v>
      </c>
      <c r="J143" s="13" t="s">
        <v>1580</v>
      </c>
      <c r="K143" s="16">
        <v>42072</v>
      </c>
      <c r="L143" s="13" t="s">
        <v>1563</v>
      </c>
      <c r="M143" s="13" t="s">
        <v>906</v>
      </c>
      <c r="N143" s="17" t="s">
        <v>1581</v>
      </c>
      <c r="O143" s="13" t="s">
        <v>1582</v>
      </c>
      <c r="P143" s="18">
        <v>22.2</v>
      </c>
    </row>
    <row r="144" spans="1:16" ht="15.75">
      <c r="A144" s="12">
        <v>657036121621</v>
      </c>
      <c r="B144" s="13" t="s">
        <v>474</v>
      </c>
      <c r="C144" s="13" t="s">
        <v>475</v>
      </c>
      <c r="D144" s="13" t="s">
        <v>853</v>
      </c>
      <c r="E144" s="13" t="s">
        <v>1583</v>
      </c>
      <c r="F144" s="14" t="s">
        <v>1584</v>
      </c>
      <c r="G144" s="15">
        <v>12.98</v>
      </c>
      <c r="H144" s="13" t="s">
        <v>916</v>
      </c>
      <c r="I144" s="16">
        <v>42031</v>
      </c>
      <c r="J144" s="13" t="s">
        <v>829</v>
      </c>
      <c r="K144" s="16">
        <v>42005</v>
      </c>
      <c r="L144" s="13" t="s">
        <v>857</v>
      </c>
      <c r="M144" s="13" t="s">
        <v>917</v>
      </c>
      <c r="N144" s="17" t="s">
        <v>1585</v>
      </c>
      <c r="O144" s="13" t="s">
        <v>1586</v>
      </c>
      <c r="P144" s="18">
        <v>10</v>
      </c>
    </row>
    <row r="145" spans="1:16" ht="15.75">
      <c r="A145" s="12">
        <v>673203109322</v>
      </c>
      <c r="B145" s="13" t="s">
        <v>1587</v>
      </c>
      <c r="C145" s="13" t="s">
        <v>271</v>
      </c>
      <c r="D145" s="13" t="s">
        <v>853</v>
      </c>
      <c r="E145" s="13" t="s">
        <v>1588</v>
      </c>
      <c r="F145" s="14" t="s">
        <v>1589</v>
      </c>
      <c r="G145" s="15">
        <v>17.98</v>
      </c>
      <c r="H145" s="13" t="s">
        <v>923</v>
      </c>
      <c r="I145" s="16">
        <v>41967</v>
      </c>
      <c r="J145" s="13" t="s">
        <v>829</v>
      </c>
      <c r="K145" s="16">
        <v>41942</v>
      </c>
      <c r="L145" s="13" t="s">
        <v>1538</v>
      </c>
      <c r="M145" s="13" t="s">
        <v>924</v>
      </c>
      <c r="N145" s="17" t="s">
        <v>1590</v>
      </c>
      <c r="O145" s="13" t="s">
        <v>1591</v>
      </c>
      <c r="P145" s="18">
        <v>13.65</v>
      </c>
    </row>
    <row r="146" spans="1:16" ht="15.75">
      <c r="A146" s="12">
        <v>673203109513</v>
      </c>
      <c r="B146" s="13" t="s">
        <v>1592</v>
      </c>
      <c r="C146" s="13" t="s">
        <v>259</v>
      </c>
      <c r="D146" s="13" t="s">
        <v>890</v>
      </c>
      <c r="E146" s="13" t="s">
        <v>1593</v>
      </c>
      <c r="F146" s="14" t="s">
        <v>1594</v>
      </c>
      <c r="G146" s="15">
        <v>35.980000000000004</v>
      </c>
      <c r="H146" s="13" t="s">
        <v>923</v>
      </c>
      <c r="I146" s="16">
        <v>42251</v>
      </c>
      <c r="J146" s="13" t="s">
        <v>894</v>
      </c>
      <c r="K146" s="16">
        <v>42222</v>
      </c>
      <c r="L146" s="13" t="s">
        <v>1538</v>
      </c>
      <c r="M146" s="13" t="s">
        <v>924</v>
      </c>
      <c r="N146" s="17" t="s">
        <v>1595</v>
      </c>
      <c r="O146" s="13" t="s">
        <v>1596</v>
      </c>
      <c r="P146" s="18">
        <v>28.69</v>
      </c>
    </row>
    <row r="147" spans="1:16" ht="15.75">
      <c r="A147" s="12">
        <v>673203109520</v>
      </c>
      <c r="B147" s="13" t="s">
        <v>1592</v>
      </c>
      <c r="C147" s="13" t="s">
        <v>259</v>
      </c>
      <c r="D147" s="13" t="s">
        <v>853</v>
      </c>
      <c r="E147" s="13" t="s">
        <v>1597</v>
      </c>
      <c r="F147" s="14" t="s">
        <v>1598</v>
      </c>
      <c r="G147" s="15">
        <v>17.98</v>
      </c>
      <c r="H147" s="13" t="s">
        <v>923</v>
      </c>
      <c r="I147" s="16">
        <v>42251</v>
      </c>
      <c r="J147" s="13" t="s">
        <v>829</v>
      </c>
      <c r="K147" s="16">
        <v>42222</v>
      </c>
      <c r="L147" s="13" t="s">
        <v>1538</v>
      </c>
      <c r="M147" s="13" t="s">
        <v>924</v>
      </c>
      <c r="N147" s="17" t="s">
        <v>1599</v>
      </c>
      <c r="O147" s="13" t="s">
        <v>1600</v>
      </c>
      <c r="P147" s="18">
        <v>13.65</v>
      </c>
    </row>
    <row r="148" spans="1:16" ht="15.75">
      <c r="A148" s="12">
        <v>673203109919</v>
      </c>
      <c r="B148" s="13" t="s">
        <v>1601</v>
      </c>
      <c r="C148" s="13" t="s">
        <v>1602</v>
      </c>
      <c r="D148" s="13" t="s">
        <v>890</v>
      </c>
      <c r="E148" s="13" t="s">
        <v>1603</v>
      </c>
      <c r="F148" s="14" t="s">
        <v>1604</v>
      </c>
      <c r="G148" s="15">
        <v>34.980000000000004</v>
      </c>
      <c r="H148" s="13" t="s">
        <v>923</v>
      </c>
      <c r="I148" s="16">
        <v>42391</v>
      </c>
      <c r="J148" s="13" t="s">
        <v>940</v>
      </c>
      <c r="K148" s="16">
        <v>42362</v>
      </c>
      <c r="L148" s="13" t="s">
        <v>1538</v>
      </c>
      <c r="M148" s="13" t="s">
        <v>924</v>
      </c>
      <c r="N148" s="17" t="s">
        <v>1605</v>
      </c>
      <c r="O148" s="13" t="s">
        <v>1606</v>
      </c>
      <c r="P148" s="18">
        <v>29.76</v>
      </c>
    </row>
    <row r="149" spans="1:16" ht="15.75">
      <c r="A149" s="12">
        <v>673203109926</v>
      </c>
      <c r="B149" s="13" t="s">
        <v>1601</v>
      </c>
      <c r="C149" s="13" t="s">
        <v>1602</v>
      </c>
      <c r="D149" s="13" t="s">
        <v>853</v>
      </c>
      <c r="E149" s="13" t="s">
        <v>1607</v>
      </c>
      <c r="F149" s="14" t="s">
        <v>1608</v>
      </c>
      <c r="G149" s="15">
        <v>17.98</v>
      </c>
      <c r="H149" s="13" t="s">
        <v>923</v>
      </c>
      <c r="I149" s="16">
        <v>42265</v>
      </c>
      <c r="J149" s="13" t="s">
        <v>829</v>
      </c>
      <c r="K149" s="16">
        <v>42236</v>
      </c>
      <c r="L149" s="13" t="s">
        <v>1538</v>
      </c>
      <c r="M149" s="13" t="s">
        <v>924</v>
      </c>
      <c r="N149" s="17" t="s">
        <v>1609</v>
      </c>
      <c r="O149" s="13" t="s">
        <v>1610</v>
      </c>
      <c r="P149" s="18">
        <v>13.65</v>
      </c>
    </row>
    <row r="150" spans="1:16" ht="15.75">
      <c r="A150" s="12">
        <v>673855048819</v>
      </c>
      <c r="B150" s="13" t="s">
        <v>84</v>
      </c>
      <c r="C150" s="13" t="s">
        <v>89</v>
      </c>
      <c r="D150" s="13" t="s">
        <v>890</v>
      </c>
      <c r="E150" s="13" t="s">
        <v>1611</v>
      </c>
      <c r="F150" s="14" t="s">
        <v>1612</v>
      </c>
      <c r="G150" s="15">
        <v>15.98</v>
      </c>
      <c r="H150" s="13" t="s">
        <v>905</v>
      </c>
      <c r="I150" s="16">
        <v>41919</v>
      </c>
      <c r="J150" s="13" t="s">
        <v>894</v>
      </c>
      <c r="K150" s="16">
        <v>41890</v>
      </c>
      <c r="L150" s="13" t="s">
        <v>865</v>
      </c>
      <c r="M150" s="13" t="s">
        <v>906</v>
      </c>
      <c r="N150" s="17" t="s">
        <v>1613</v>
      </c>
      <c r="O150" s="13" t="s">
        <v>1614</v>
      </c>
      <c r="P150" s="18">
        <v>12.27</v>
      </c>
    </row>
    <row r="151" spans="1:16" ht="15.75">
      <c r="A151" s="12">
        <v>673855048826</v>
      </c>
      <c r="B151" s="13" t="s">
        <v>84</v>
      </c>
      <c r="C151" s="13" t="s">
        <v>89</v>
      </c>
      <c r="D151" s="13" t="s">
        <v>853</v>
      </c>
      <c r="E151" s="13" t="s">
        <v>1615</v>
      </c>
      <c r="F151" s="14" t="s">
        <v>1616</v>
      </c>
      <c r="G151" s="15">
        <v>13.98</v>
      </c>
      <c r="H151" s="13" t="s">
        <v>905</v>
      </c>
      <c r="I151" s="16">
        <v>41919</v>
      </c>
      <c r="J151" s="13" t="s">
        <v>829</v>
      </c>
      <c r="K151" s="16">
        <v>41890</v>
      </c>
      <c r="L151" s="13" t="s">
        <v>865</v>
      </c>
      <c r="M151" s="13" t="s">
        <v>906</v>
      </c>
      <c r="N151" s="17" t="s">
        <v>1617</v>
      </c>
      <c r="O151" s="13" t="s">
        <v>1618</v>
      </c>
      <c r="P151" s="18">
        <v>10.75</v>
      </c>
    </row>
    <row r="152" spans="1:16" ht="15.75">
      <c r="A152" s="12">
        <v>696859945977</v>
      </c>
      <c r="B152" s="13" t="s">
        <v>1619</v>
      </c>
      <c r="C152" s="13" t="s">
        <v>409</v>
      </c>
      <c r="D152" s="13" t="s">
        <v>853</v>
      </c>
      <c r="E152" s="13" t="s">
        <v>1620</v>
      </c>
      <c r="F152" s="14" t="s">
        <v>1621</v>
      </c>
      <c r="G152" s="15">
        <v>13.98</v>
      </c>
      <c r="H152" s="13" t="s">
        <v>905</v>
      </c>
      <c r="I152" s="16">
        <v>42202</v>
      </c>
      <c r="J152" s="13" t="s">
        <v>829</v>
      </c>
      <c r="K152" s="16">
        <v>42173</v>
      </c>
      <c r="L152" s="13" t="s">
        <v>1538</v>
      </c>
      <c r="M152" s="13" t="s">
        <v>906</v>
      </c>
      <c r="N152" s="17" t="s">
        <v>1622</v>
      </c>
      <c r="O152" s="13" t="s">
        <v>1623</v>
      </c>
      <c r="P152" s="18">
        <v>10.75</v>
      </c>
    </row>
    <row r="153" spans="1:16" ht="15.75">
      <c r="A153" s="12">
        <v>696859946011</v>
      </c>
      <c r="B153" s="13" t="s">
        <v>1619</v>
      </c>
      <c r="C153" s="13" t="s">
        <v>409</v>
      </c>
      <c r="D153" s="13" t="s">
        <v>890</v>
      </c>
      <c r="E153" s="13" t="s">
        <v>1624</v>
      </c>
      <c r="F153" s="14" t="s">
        <v>1625</v>
      </c>
      <c r="G153" s="15">
        <v>29.98</v>
      </c>
      <c r="H153" s="13" t="s">
        <v>905</v>
      </c>
      <c r="I153" s="16">
        <v>42202</v>
      </c>
      <c r="J153" s="13" t="s">
        <v>940</v>
      </c>
      <c r="K153" s="16">
        <v>42173</v>
      </c>
      <c r="L153" s="13" t="s">
        <v>1538</v>
      </c>
      <c r="M153" s="13" t="s">
        <v>906</v>
      </c>
      <c r="N153" s="17" t="s">
        <v>1626</v>
      </c>
      <c r="O153" s="13" t="s">
        <v>1627</v>
      </c>
      <c r="P153" s="18">
        <v>23.91</v>
      </c>
    </row>
    <row r="154" spans="1:16" ht="15.75">
      <c r="A154" s="12">
        <v>696859946073</v>
      </c>
      <c r="B154" s="13" t="s">
        <v>1628</v>
      </c>
      <c r="C154" s="13" t="s">
        <v>1629</v>
      </c>
      <c r="D154" s="13" t="s">
        <v>853</v>
      </c>
      <c r="E154" s="13" t="s">
        <v>1630</v>
      </c>
      <c r="F154" s="14" t="s">
        <v>1631</v>
      </c>
      <c r="G154" s="15">
        <v>12.98</v>
      </c>
      <c r="H154" s="13" t="s">
        <v>905</v>
      </c>
      <c r="I154" s="16">
        <v>42230</v>
      </c>
      <c r="J154" s="13" t="s">
        <v>829</v>
      </c>
      <c r="K154" s="16">
        <v>42201</v>
      </c>
      <c r="L154" s="13" t="s">
        <v>1538</v>
      </c>
      <c r="M154" s="13" t="s">
        <v>906</v>
      </c>
      <c r="N154" s="17" t="s">
        <v>1632</v>
      </c>
      <c r="O154" s="13" t="s">
        <v>1633</v>
      </c>
      <c r="P154" s="18">
        <v>10</v>
      </c>
    </row>
    <row r="155" spans="1:16" ht="15.75">
      <c r="A155" s="12">
        <v>696859965975</v>
      </c>
      <c r="B155" s="13" t="s">
        <v>1634</v>
      </c>
      <c r="C155" s="13" t="s">
        <v>1635</v>
      </c>
      <c r="D155" s="13" t="s">
        <v>853</v>
      </c>
      <c r="E155" s="13" t="s">
        <v>1636</v>
      </c>
      <c r="F155" s="14" t="s">
        <v>1637</v>
      </c>
      <c r="G155" s="15">
        <v>14.98</v>
      </c>
      <c r="H155" s="13" t="s">
        <v>905</v>
      </c>
      <c r="I155" s="16">
        <v>42272</v>
      </c>
      <c r="J155" s="13" t="s">
        <v>829</v>
      </c>
      <c r="K155" s="16">
        <v>42243</v>
      </c>
      <c r="L155" s="13" t="s">
        <v>1538</v>
      </c>
      <c r="M155" s="13" t="s">
        <v>906</v>
      </c>
      <c r="N155" s="17" t="s">
        <v>1638</v>
      </c>
      <c r="O155" s="13" t="s">
        <v>1639</v>
      </c>
      <c r="P155" s="18">
        <v>11.5</v>
      </c>
    </row>
    <row r="156" spans="1:16" ht="15.75">
      <c r="A156" s="12">
        <v>696859966002</v>
      </c>
      <c r="B156" s="13" t="s">
        <v>1634</v>
      </c>
      <c r="C156" s="13" t="s">
        <v>1635</v>
      </c>
      <c r="D156" s="13" t="s">
        <v>890</v>
      </c>
      <c r="E156" s="13" t="s">
        <v>1640</v>
      </c>
      <c r="F156" s="14" t="s">
        <v>1641</v>
      </c>
      <c r="G156" s="15">
        <v>29.98</v>
      </c>
      <c r="H156" s="13" t="s">
        <v>905</v>
      </c>
      <c r="I156" s="16">
        <v>42293</v>
      </c>
      <c r="J156" s="13" t="s">
        <v>940</v>
      </c>
      <c r="K156" s="16">
        <v>42243</v>
      </c>
      <c r="L156" s="13" t="s">
        <v>1538</v>
      </c>
      <c r="M156" s="13" t="s">
        <v>906</v>
      </c>
      <c r="N156" s="17" t="s">
        <v>1642</v>
      </c>
      <c r="O156" s="13" t="s">
        <v>1643</v>
      </c>
      <c r="P156" s="18">
        <v>23.91</v>
      </c>
    </row>
    <row r="157" spans="1:16" ht="15.75">
      <c r="A157" s="12">
        <v>698268131415</v>
      </c>
      <c r="B157" s="13" t="s">
        <v>560</v>
      </c>
      <c r="C157" s="13" t="s">
        <v>1644</v>
      </c>
      <c r="D157" s="13" t="s">
        <v>853</v>
      </c>
      <c r="E157" s="13" t="s">
        <v>1645</v>
      </c>
      <c r="F157" s="14" t="s">
        <v>1646</v>
      </c>
      <c r="G157" s="15">
        <v>14.99</v>
      </c>
      <c r="H157" s="13" t="s">
        <v>893</v>
      </c>
      <c r="I157" s="16">
        <v>42066</v>
      </c>
      <c r="J157" s="13" t="s">
        <v>829</v>
      </c>
      <c r="K157" s="16">
        <v>42037</v>
      </c>
      <c r="L157" s="13" t="s">
        <v>1151</v>
      </c>
      <c r="M157" s="13" t="s">
        <v>895</v>
      </c>
      <c r="N157" s="17" t="s">
        <v>1647</v>
      </c>
      <c r="O157" s="13" t="s">
        <v>1648</v>
      </c>
      <c r="P157" s="18">
        <v>11.5</v>
      </c>
    </row>
    <row r="158" spans="1:16" ht="15.75">
      <c r="A158" s="12">
        <v>700261417967</v>
      </c>
      <c r="B158" s="13" t="s">
        <v>1649</v>
      </c>
      <c r="C158" s="13" t="s">
        <v>482</v>
      </c>
      <c r="D158" s="13" t="s">
        <v>853</v>
      </c>
      <c r="E158" s="13" t="s">
        <v>1650</v>
      </c>
      <c r="F158" s="14" t="s">
        <v>1651</v>
      </c>
      <c r="G158" s="15">
        <v>19.98</v>
      </c>
      <c r="H158" s="13" t="s">
        <v>951</v>
      </c>
      <c r="I158" s="16">
        <v>42080</v>
      </c>
      <c r="J158" s="13" t="s">
        <v>829</v>
      </c>
      <c r="K158" s="16">
        <v>42052</v>
      </c>
      <c r="L158" s="13" t="s">
        <v>1524</v>
      </c>
      <c r="M158" s="13" t="s">
        <v>952</v>
      </c>
      <c r="N158" s="17" t="s">
        <v>1652</v>
      </c>
      <c r="O158" s="13" t="s">
        <v>1653</v>
      </c>
      <c r="P158" s="18">
        <v>14.25</v>
      </c>
    </row>
    <row r="159" spans="1:16" ht="15.75">
      <c r="A159" s="12">
        <v>700261424316</v>
      </c>
      <c r="B159" s="13" t="s">
        <v>1654</v>
      </c>
      <c r="C159" s="13" t="s">
        <v>1655</v>
      </c>
      <c r="D159" s="13" t="s">
        <v>853</v>
      </c>
      <c r="E159" s="13" t="s">
        <v>1656</v>
      </c>
      <c r="F159" s="14" t="s">
        <v>1657</v>
      </c>
      <c r="G159" s="15">
        <v>15.99</v>
      </c>
      <c r="H159" s="13" t="s">
        <v>923</v>
      </c>
      <c r="I159" s="16">
        <v>42223</v>
      </c>
      <c r="J159" s="13" t="s">
        <v>829</v>
      </c>
      <c r="K159" s="16">
        <v>42198</v>
      </c>
      <c r="L159" s="13" t="s">
        <v>1658</v>
      </c>
      <c r="M159" s="13" t="s">
        <v>924</v>
      </c>
      <c r="N159" s="17" t="s">
        <v>1659</v>
      </c>
      <c r="O159" s="13" t="s">
        <v>1660</v>
      </c>
      <c r="P159" s="18">
        <v>12.200000000000001</v>
      </c>
    </row>
    <row r="160" spans="1:16" ht="15.75">
      <c r="A160" s="12">
        <v>702681031723</v>
      </c>
      <c r="B160" s="13" t="s">
        <v>1661</v>
      </c>
      <c r="C160" s="13" t="s">
        <v>449</v>
      </c>
      <c r="D160" s="13" t="s">
        <v>853</v>
      </c>
      <c r="E160" s="13" t="s">
        <v>1662</v>
      </c>
      <c r="F160" s="14" t="s">
        <v>1663</v>
      </c>
      <c r="G160" s="15">
        <v>15.98</v>
      </c>
      <c r="H160" s="13" t="s">
        <v>916</v>
      </c>
      <c r="I160" s="16">
        <v>41933</v>
      </c>
      <c r="J160" s="13" t="s">
        <v>829</v>
      </c>
      <c r="K160" s="16">
        <v>41904</v>
      </c>
      <c r="L160" s="13" t="s">
        <v>865</v>
      </c>
      <c r="M160" s="13" t="s">
        <v>917</v>
      </c>
      <c r="N160" s="17" t="s">
        <v>1664</v>
      </c>
      <c r="O160" s="13" t="s">
        <v>1665</v>
      </c>
      <c r="P160" s="18">
        <v>12.200000000000001</v>
      </c>
    </row>
    <row r="161" spans="1:16" ht="15.75">
      <c r="A161" s="12">
        <v>705438031199</v>
      </c>
      <c r="B161" s="13" t="s">
        <v>1666</v>
      </c>
      <c r="C161" s="13" t="s">
        <v>1667</v>
      </c>
      <c r="D161" s="13" t="s">
        <v>1559</v>
      </c>
      <c r="E161" s="13" t="s">
        <v>1668</v>
      </c>
      <c r="F161" s="14" t="s">
        <v>1669</v>
      </c>
      <c r="G161" s="15">
        <v>12.950000000000001</v>
      </c>
      <c r="H161" s="13" t="s">
        <v>1670</v>
      </c>
      <c r="I161" s="16">
        <v>41478</v>
      </c>
      <c r="J161" s="13" t="s">
        <v>829</v>
      </c>
      <c r="K161" s="16">
        <v>41435</v>
      </c>
      <c r="L161" s="13" t="s">
        <v>865</v>
      </c>
      <c r="M161" s="13" t="s">
        <v>1671</v>
      </c>
      <c r="N161" s="17" t="s">
        <v>1672</v>
      </c>
      <c r="O161" s="13" t="s">
        <v>1673</v>
      </c>
      <c r="P161" s="18">
        <v>8.58</v>
      </c>
    </row>
    <row r="162" spans="1:16" ht="15.75">
      <c r="A162" s="12">
        <v>705438045523</v>
      </c>
      <c r="B162" s="13" t="s">
        <v>1674</v>
      </c>
      <c r="C162" s="13" t="s">
        <v>1675</v>
      </c>
      <c r="D162" s="13" t="s">
        <v>853</v>
      </c>
      <c r="E162" s="13" t="s">
        <v>1676</v>
      </c>
      <c r="F162" s="14" t="s">
        <v>1677</v>
      </c>
      <c r="G162" s="15">
        <v>12.98</v>
      </c>
      <c r="H162" s="13" t="s">
        <v>1163</v>
      </c>
      <c r="I162" s="16">
        <v>42209</v>
      </c>
      <c r="J162" s="13" t="s">
        <v>829</v>
      </c>
      <c r="K162" s="16">
        <v>42181</v>
      </c>
      <c r="L162" s="13" t="s">
        <v>865</v>
      </c>
      <c r="M162" s="13" t="s">
        <v>1165</v>
      </c>
      <c r="N162" s="17" t="s">
        <v>1678</v>
      </c>
      <c r="O162" s="13" t="s">
        <v>1679</v>
      </c>
      <c r="P162" s="18">
        <v>10</v>
      </c>
    </row>
    <row r="163" spans="1:16" ht="15.75">
      <c r="A163" s="12">
        <v>714753021013</v>
      </c>
      <c r="B163" s="13" t="s">
        <v>114</v>
      </c>
      <c r="C163" s="13" t="s">
        <v>643</v>
      </c>
      <c r="D163" s="13" t="s">
        <v>890</v>
      </c>
      <c r="E163" s="13" t="s">
        <v>1680</v>
      </c>
      <c r="F163" s="14" t="s">
        <v>1681</v>
      </c>
      <c r="G163" s="15">
        <v>17.98</v>
      </c>
      <c r="H163" s="13" t="s">
        <v>905</v>
      </c>
      <c r="I163" s="16">
        <v>42185</v>
      </c>
      <c r="J163" s="13" t="s">
        <v>940</v>
      </c>
      <c r="K163" s="16">
        <v>42159</v>
      </c>
      <c r="L163" s="13" t="s">
        <v>1538</v>
      </c>
      <c r="M163" s="13" t="s">
        <v>906</v>
      </c>
      <c r="N163" s="17" t="s">
        <v>1682</v>
      </c>
      <c r="O163" s="13" t="s">
        <v>1683</v>
      </c>
      <c r="P163" s="18">
        <v>13.67</v>
      </c>
    </row>
    <row r="164" spans="1:16" ht="15.75">
      <c r="A164" s="12">
        <v>714753021020</v>
      </c>
      <c r="B164" s="13" t="s">
        <v>114</v>
      </c>
      <c r="C164" s="13" t="s">
        <v>643</v>
      </c>
      <c r="D164" s="13" t="s">
        <v>853</v>
      </c>
      <c r="E164" s="13" t="s">
        <v>1684</v>
      </c>
      <c r="F164" s="14" t="s">
        <v>1685</v>
      </c>
      <c r="G164" s="15">
        <v>13.98</v>
      </c>
      <c r="H164" s="13" t="s">
        <v>905</v>
      </c>
      <c r="I164" s="16">
        <v>42185</v>
      </c>
      <c r="J164" s="13" t="s">
        <v>829</v>
      </c>
      <c r="K164" s="16">
        <v>42159</v>
      </c>
      <c r="L164" s="13" t="s">
        <v>1538</v>
      </c>
      <c r="M164" s="13" t="s">
        <v>906</v>
      </c>
      <c r="N164" s="17" t="s">
        <v>1686</v>
      </c>
      <c r="O164" s="13" t="s">
        <v>1687</v>
      </c>
      <c r="P164" s="18">
        <v>10.75</v>
      </c>
    </row>
    <row r="165" spans="1:16" ht="15.75">
      <c r="A165" s="12">
        <v>731383668920</v>
      </c>
      <c r="B165" s="13" t="s">
        <v>1688</v>
      </c>
      <c r="C165" s="13" t="s">
        <v>1689</v>
      </c>
      <c r="D165" s="13" t="s">
        <v>853</v>
      </c>
      <c r="E165" s="13" t="s">
        <v>1690</v>
      </c>
      <c r="F165" s="14" t="s">
        <v>1691</v>
      </c>
      <c r="G165" s="15">
        <v>14.98</v>
      </c>
      <c r="H165" s="13" t="s">
        <v>1044</v>
      </c>
      <c r="I165" s="16">
        <v>41926</v>
      </c>
      <c r="J165" s="13" t="s">
        <v>829</v>
      </c>
      <c r="K165" s="16">
        <v>41897</v>
      </c>
      <c r="L165" s="13" t="s">
        <v>865</v>
      </c>
      <c r="M165" s="13" t="s">
        <v>1045</v>
      </c>
      <c r="N165" s="17" t="s">
        <v>1692</v>
      </c>
      <c r="O165" s="13" t="s">
        <v>1693</v>
      </c>
      <c r="P165" s="18">
        <v>11.5</v>
      </c>
    </row>
    <row r="166" spans="1:16" ht="15.75">
      <c r="A166" s="12">
        <v>755757119627</v>
      </c>
      <c r="B166" s="13" t="s">
        <v>1694</v>
      </c>
      <c r="C166" s="13" t="s">
        <v>422</v>
      </c>
      <c r="D166" s="13" t="s">
        <v>853</v>
      </c>
      <c r="E166" s="13" t="s">
        <v>1695</v>
      </c>
      <c r="F166" s="14" t="s">
        <v>1696</v>
      </c>
      <c r="G166" s="15">
        <v>14.9</v>
      </c>
      <c r="H166" s="13" t="s">
        <v>856</v>
      </c>
      <c r="I166" s="16">
        <v>42164</v>
      </c>
      <c r="J166" s="13" t="s">
        <v>829</v>
      </c>
      <c r="K166" s="16">
        <v>42135</v>
      </c>
      <c r="L166" s="13" t="s">
        <v>1658</v>
      </c>
      <c r="M166" s="13" t="s">
        <v>858</v>
      </c>
      <c r="N166" s="17" t="s">
        <v>1697</v>
      </c>
      <c r="O166" s="13" t="s">
        <v>1698</v>
      </c>
      <c r="P166" s="18">
        <v>11.5</v>
      </c>
    </row>
    <row r="167" spans="1:16" ht="15.75">
      <c r="A167" s="12">
        <v>760137687221</v>
      </c>
      <c r="B167" s="13" t="s">
        <v>1699</v>
      </c>
      <c r="C167" s="13" t="s">
        <v>429</v>
      </c>
      <c r="D167" s="13" t="s">
        <v>853</v>
      </c>
      <c r="E167" s="13" t="s">
        <v>1700</v>
      </c>
      <c r="F167" s="14" t="s">
        <v>1701</v>
      </c>
      <c r="G167" s="15">
        <v>16.990000000000002</v>
      </c>
      <c r="H167" s="13" t="s">
        <v>939</v>
      </c>
      <c r="I167" s="16">
        <v>42031</v>
      </c>
      <c r="J167" s="13" t="s">
        <v>829</v>
      </c>
      <c r="K167" s="16">
        <v>41995</v>
      </c>
      <c r="L167" s="13" t="s">
        <v>1531</v>
      </c>
      <c r="M167" s="13" t="s">
        <v>941</v>
      </c>
      <c r="N167" s="17" t="s">
        <v>1702</v>
      </c>
      <c r="O167" s="13" t="s">
        <v>1703</v>
      </c>
      <c r="P167" s="18">
        <v>12.200000000000001</v>
      </c>
    </row>
    <row r="168" spans="1:16" ht="15.75">
      <c r="A168" s="12">
        <v>763563307015</v>
      </c>
      <c r="B168" s="13" t="s">
        <v>357</v>
      </c>
      <c r="C168" s="13" t="s">
        <v>358</v>
      </c>
      <c r="D168" s="13" t="s">
        <v>853</v>
      </c>
      <c r="E168" s="13" t="s">
        <v>1704</v>
      </c>
      <c r="F168" s="14" t="s">
        <v>1705</v>
      </c>
      <c r="G168" s="15">
        <v>9.98</v>
      </c>
      <c r="H168" s="13" t="s">
        <v>905</v>
      </c>
      <c r="I168" s="16">
        <v>42202</v>
      </c>
      <c r="J168" s="13" t="s">
        <v>829</v>
      </c>
      <c r="K168" s="16">
        <v>42173</v>
      </c>
      <c r="L168" s="13" t="s">
        <v>1078</v>
      </c>
      <c r="M168" s="13" t="s">
        <v>906</v>
      </c>
      <c r="N168" s="17" t="s">
        <v>1706</v>
      </c>
      <c r="O168" s="13" t="s">
        <v>1707</v>
      </c>
      <c r="P168" s="18">
        <v>7.95</v>
      </c>
    </row>
    <row r="169" spans="1:16" ht="15.75">
      <c r="A169" s="12">
        <v>767981146812</v>
      </c>
      <c r="B169" s="13" t="s">
        <v>1708</v>
      </c>
      <c r="C169" s="13" t="s">
        <v>498</v>
      </c>
      <c r="D169" s="13" t="s">
        <v>890</v>
      </c>
      <c r="E169" s="13" t="s">
        <v>1709</v>
      </c>
      <c r="F169" s="14" t="s">
        <v>1710</v>
      </c>
      <c r="G169" s="15">
        <v>18.98</v>
      </c>
      <c r="H169" s="13" t="s">
        <v>1670</v>
      </c>
      <c r="I169" s="16">
        <v>41933</v>
      </c>
      <c r="J169" s="13" t="s">
        <v>894</v>
      </c>
      <c r="K169" s="16">
        <v>41907</v>
      </c>
      <c r="L169" s="13" t="s">
        <v>1538</v>
      </c>
      <c r="M169" s="13" t="s">
        <v>1671</v>
      </c>
      <c r="N169" s="17" t="s">
        <v>1711</v>
      </c>
      <c r="O169" s="13" t="s">
        <v>1712</v>
      </c>
      <c r="P169" s="18">
        <v>13.94</v>
      </c>
    </row>
    <row r="170" spans="1:16" ht="15.75">
      <c r="A170" s="12">
        <v>783895157324</v>
      </c>
      <c r="B170" s="13" t="s">
        <v>1713</v>
      </c>
      <c r="C170" s="13" t="s">
        <v>420</v>
      </c>
      <c r="D170" s="13" t="s">
        <v>853</v>
      </c>
      <c r="E170" s="13" t="s">
        <v>1714</v>
      </c>
      <c r="F170" s="14" t="s">
        <v>1715</v>
      </c>
      <c r="G170" s="15">
        <v>13.99</v>
      </c>
      <c r="H170" s="13" t="s">
        <v>856</v>
      </c>
      <c r="I170" s="16">
        <v>42031</v>
      </c>
      <c r="J170" s="13" t="s">
        <v>829</v>
      </c>
      <c r="K170" s="16">
        <v>41995</v>
      </c>
      <c r="L170" s="13" t="s">
        <v>1151</v>
      </c>
      <c r="M170" s="13" t="s">
        <v>858</v>
      </c>
      <c r="N170" s="17" t="s">
        <v>1716</v>
      </c>
      <c r="O170" s="13" t="s">
        <v>1717</v>
      </c>
      <c r="P170" s="18">
        <v>10</v>
      </c>
    </row>
    <row r="171" spans="1:16" ht="15.75">
      <c r="A171" s="12">
        <v>784682099926</v>
      </c>
      <c r="B171" s="13" t="s">
        <v>372</v>
      </c>
      <c r="C171" s="13" t="s">
        <v>367</v>
      </c>
      <c r="D171" s="13" t="s">
        <v>853</v>
      </c>
      <c r="E171" s="13" t="s">
        <v>1718</v>
      </c>
      <c r="F171" s="14" t="s">
        <v>1719</v>
      </c>
      <c r="G171" s="15">
        <v>12.98</v>
      </c>
      <c r="H171" s="13" t="s">
        <v>916</v>
      </c>
      <c r="I171" s="16">
        <v>42052</v>
      </c>
      <c r="J171" s="13" t="s">
        <v>829</v>
      </c>
      <c r="K171" s="16">
        <v>42030</v>
      </c>
      <c r="L171" s="13" t="s">
        <v>1720</v>
      </c>
      <c r="M171" s="13" t="s">
        <v>917</v>
      </c>
      <c r="N171" s="17" t="s">
        <v>1721</v>
      </c>
      <c r="O171" s="13" t="s">
        <v>1722</v>
      </c>
      <c r="P171" s="18">
        <v>10</v>
      </c>
    </row>
    <row r="172" spans="1:16" ht="15.75">
      <c r="A172" s="12">
        <v>791558159523</v>
      </c>
      <c r="B172" s="13" t="s">
        <v>1441</v>
      </c>
      <c r="C172" s="13" t="s">
        <v>1723</v>
      </c>
      <c r="D172" s="13" t="s">
        <v>853</v>
      </c>
      <c r="E172" s="13" t="s">
        <v>1724</v>
      </c>
      <c r="F172" s="14" t="s">
        <v>1725</v>
      </c>
      <c r="G172" s="15">
        <v>13.98</v>
      </c>
      <c r="H172" s="13" t="s">
        <v>1019</v>
      </c>
      <c r="I172" s="16">
        <v>42202</v>
      </c>
      <c r="J172" s="13" t="s">
        <v>829</v>
      </c>
      <c r="K172" s="16">
        <v>42173</v>
      </c>
      <c r="L172" s="13" t="s">
        <v>1078</v>
      </c>
      <c r="M172" s="13" t="s">
        <v>1020</v>
      </c>
      <c r="N172" s="17" t="s">
        <v>1726</v>
      </c>
      <c r="O172" s="13" t="s">
        <v>1727</v>
      </c>
      <c r="P172" s="18">
        <v>12.200000000000001</v>
      </c>
    </row>
    <row r="173" spans="1:16" ht="15.75">
      <c r="A173" s="12">
        <v>793018365864</v>
      </c>
      <c r="B173" s="13" t="s">
        <v>145</v>
      </c>
      <c r="C173" s="13" t="s">
        <v>709</v>
      </c>
      <c r="D173" s="13" t="s">
        <v>890</v>
      </c>
      <c r="E173" s="13" t="s">
        <v>1728</v>
      </c>
      <c r="F173" s="14" t="s">
        <v>1729</v>
      </c>
      <c r="G173" s="15">
        <v>31.98</v>
      </c>
      <c r="H173" s="13" t="s">
        <v>905</v>
      </c>
      <c r="I173" s="16">
        <v>42279</v>
      </c>
      <c r="J173" s="13" t="s">
        <v>894</v>
      </c>
      <c r="K173" s="16">
        <v>42250</v>
      </c>
      <c r="L173" s="13" t="s">
        <v>1078</v>
      </c>
      <c r="M173" s="13" t="s">
        <v>906</v>
      </c>
      <c r="N173" s="17" t="s">
        <v>1730</v>
      </c>
      <c r="O173" s="13" t="s">
        <v>1731</v>
      </c>
      <c r="P173" s="18">
        <v>23.2</v>
      </c>
    </row>
    <row r="174" spans="1:16" ht="15.75">
      <c r="A174" s="12">
        <v>794043180613</v>
      </c>
      <c r="B174" s="13" t="s">
        <v>1732</v>
      </c>
      <c r="C174" s="13" t="s">
        <v>1733</v>
      </c>
      <c r="D174" s="13" t="s">
        <v>853</v>
      </c>
      <c r="E174" s="13" t="s">
        <v>1734</v>
      </c>
      <c r="F174" s="14" t="s">
        <v>1735</v>
      </c>
      <c r="G174" s="15">
        <v>11.98</v>
      </c>
      <c r="H174" s="13" t="s">
        <v>1044</v>
      </c>
      <c r="I174" s="16">
        <v>41960</v>
      </c>
      <c r="J174" s="13" t="s">
        <v>829</v>
      </c>
      <c r="K174" s="16">
        <v>41935</v>
      </c>
      <c r="L174" s="13" t="s">
        <v>857</v>
      </c>
      <c r="M174" s="13" t="s">
        <v>1045</v>
      </c>
      <c r="N174" s="17" t="s">
        <v>1736</v>
      </c>
      <c r="O174" s="13" t="s">
        <v>1737</v>
      </c>
      <c r="P174" s="18">
        <v>9.3</v>
      </c>
    </row>
    <row r="175" spans="1:16" ht="15.75">
      <c r="A175" s="12">
        <v>794504003673</v>
      </c>
      <c r="B175" s="13" t="s">
        <v>1738</v>
      </c>
      <c r="C175" s="13" t="s">
        <v>341</v>
      </c>
      <c r="D175" s="13" t="s">
        <v>853</v>
      </c>
      <c r="E175" s="13" t="s">
        <v>1739</v>
      </c>
      <c r="F175" s="14" t="s">
        <v>1740</v>
      </c>
      <c r="G175" s="15">
        <v>13.98</v>
      </c>
      <c r="H175" s="13" t="s">
        <v>873</v>
      </c>
      <c r="I175" s="16">
        <v>42073</v>
      </c>
      <c r="J175" s="13" t="s">
        <v>829</v>
      </c>
      <c r="K175" s="16">
        <v>42047</v>
      </c>
      <c r="L175" s="13" t="s">
        <v>1538</v>
      </c>
      <c r="M175" s="13" t="s">
        <v>874</v>
      </c>
      <c r="N175" s="17" t="s">
        <v>1741</v>
      </c>
      <c r="O175" s="13" t="s">
        <v>1742</v>
      </c>
      <c r="P175" s="18">
        <v>10.75</v>
      </c>
    </row>
    <row r="176" spans="1:16" ht="15.75">
      <c r="A176" s="12">
        <v>795041604224</v>
      </c>
      <c r="B176" s="13" t="s">
        <v>1743</v>
      </c>
      <c r="C176" s="13" t="s">
        <v>469</v>
      </c>
      <c r="D176" s="13" t="s">
        <v>853</v>
      </c>
      <c r="E176" s="13" t="s">
        <v>1744</v>
      </c>
      <c r="F176" s="14" t="s">
        <v>1745</v>
      </c>
      <c r="G176" s="15">
        <v>15.98</v>
      </c>
      <c r="H176" s="13" t="s">
        <v>905</v>
      </c>
      <c r="I176" s="16">
        <v>42094</v>
      </c>
      <c r="J176" s="13" t="s">
        <v>829</v>
      </c>
      <c r="K176" s="16">
        <v>42068</v>
      </c>
      <c r="L176" s="13" t="s">
        <v>857</v>
      </c>
      <c r="M176" s="13" t="s">
        <v>906</v>
      </c>
      <c r="N176" s="17" t="s">
        <v>1746</v>
      </c>
      <c r="O176" s="13" t="s">
        <v>1747</v>
      </c>
      <c r="P176" s="18">
        <v>12.200000000000001</v>
      </c>
    </row>
    <row r="177" spans="1:16" ht="15.75">
      <c r="A177" s="12">
        <v>798576799625</v>
      </c>
      <c r="B177" s="13" t="s">
        <v>1748</v>
      </c>
      <c r="C177" s="13" t="s">
        <v>1749</v>
      </c>
      <c r="D177" s="13" t="s">
        <v>853</v>
      </c>
      <c r="E177" s="13" t="s">
        <v>1750</v>
      </c>
      <c r="F177" s="14" t="s">
        <v>1751</v>
      </c>
      <c r="G177" s="15">
        <v>12.98</v>
      </c>
      <c r="H177" s="13" t="s">
        <v>1752</v>
      </c>
      <c r="I177" s="16">
        <v>42241</v>
      </c>
      <c r="J177" s="13" t="s">
        <v>829</v>
      </c>
      <c r="K177" s="16">
        <v>42240</v>
      </c>
      <c r="L177" s="13" t="s">
        <v>1753</v>
      </c>
      <c r="M177" s="13" t="s">
        <v>1754</v>
      </c>
      <c r="N177" s="17" t="s">
        <v>1755</v>
      </c>
      <c r="O177" s="13" t="s">
        <v>1756</v>
      </c>
      <c r="P177" s="18">
        <v>9.3</v>
      </c>
    </row>
    <row r="178" spans="1:16" ht="15.75">
      <c r="A178" s="12">
        <v>801061025618</v>
      </c>
      <c r="B178" s="13" t="s">
        <v>1757</v>
      </c>
      <c r="C178" s="13" t="s">
        <v>700</v>
      </c>
      <c r="D178" s="13" t="s">
        <v>890</v>
      </c>
      <c r="E178" s="13" t="s">
        <v>1758</v>
      </c>
      <c r="F178" s="14" t="s">
        <v>1759</v>
      </c>
      <c r="G178" s="15">
        <v>24.990000000000002</v>
      </c>
      <c r="H178" s="13" t="s">
        <v>1027</v>
      </c>
      <c r="I178" s="16">
        <v>41919</v>
      </c>
      <c r="J178" s="13" t="s">
        <v>894</v>
      </c>
      <c r="K178" s="16">
        <v>41913</v>
      </c>
      <c r="L178" s="13" t="s">
        <v>1563</v>
      </c>
      <c r="M178" s="13" t="s">
        <v>1028</v>
      </c>
      <c r="N178" s="17" t="s">
        <v>1760</v>
      </c>
      <c r="O178" s="13" t="s">
        <v>1761</v>
      </c>
      <c r="P178" s="18">
        <v>19.82</v>
      </c>
    </row>
    <row r="179" spans="1:16" ht="15.75">
      <c r="A179" s="12">
        <v>801061025625</v>
      </c>
      <c r="B179" s="13" t="s">
        <v>1757</v>
      </c>
      <c r="C179" s="13" t="s">
        <v>700</v>
      </c>
      <c r="D179" s="13" t="s">
        <v>853</v>
      </c>
      <c r="E179" s="13" t="s">
        <v>1762</v>
      </c>
      <c r="F179" s="14" t="s">
        <v>1763</v>
      </c>
      <c r="G179" s="15">
        <v>14.99</v>
      </c>
      <c r="H179" s="13" t="s">
        <v>1027</v>
      </c>
      <c r="I179" s="16">
        <v>41919</v>
      </c>
      <c r="J179" s="13" t="s">
        <v>829</v>
      </c>
      <c r="K179" s="16">
        <v>41913</v>
      </c>
      <c r="L179" s="13" t="s">
        <v>1563</v>
      </c>
      <c r="M179" s="13" t="s">
        <v>1028</v>
      </c>
      <c r="N179" s="17" t="s">
        <v>1764</v>
      </c>
      <c r="O179" s="13" t="s">
        <v>1765</v>
      </c>
      <c r="P179" s="18">
        <v>11.5</v>
      </c>
    </row>
    <row r="180" spans="1:16" ht="15.75">
      <c r="A180" s="12">
        <v>803607152925</v>
      </c>
      <c r="B180" s="13" t="s">
        <v>1766</v>
      </c>
      <c r="C180" s="13" t="s">
        <v>1767</v>
      </c>
      <c r="D180" s="13" t="s">
        <v>853</v>
      </c>
      <c r="E180" s="13" t="s">
        <v>1768</v>
      </c>
      <c r="F180" s="14" t="s">
        <v>1769</v>
      </c>
      <c r="G180" s="15">
        <v>19.98</v>
      </c>
      <c r="H180" s="13" t="s">
        <v>1019</v>
      </c>
      <c r="I180" s="16">
        <v>42143</v>
      </c>
      <c r="J180" s="13" t="s">
        <v>829</v>
      </c>
      <c r="K180" s="16">
        <v>42114</v>
      </c>
      <c r="L180" s="13" t="s">
        <v>1770</v>
      </c>
      <c r="M180" s="13" t="s">
        <v>1020</v>
      </c>
      <c r="N180" s="17" t="s">
        <v>1771</v>
      </c>
      <c r="O180" s="13" t="s">
        <v>1772</v>
      </c>
      <c r="P180" s="18">
        <v>14.25</v>
      </c>
    </row>
    <row r="181" spans="1:16" ht="15.75">
      <c r="A181" s="12">
        <v>804879535041</v>
      </c>
      <c r="B181" s="13" t="s">
        <v>158</v>
      </c>
      <c r="C181" s="13" t="s">
        <v>1773</v>
      </c>
      <c r="D181" s="13" t="s">
        <v>853</v>
      </c>
      <c r="E181" s="13" t="s">
        <v>1774</v>
      </c>
      <c r="F181" s="14" t="s">
        <v>1775</v>
      </c>
      <c r="G181" s="15">
        <v>11.98</v>
      </c>
      <c r="H181" s="13" t="s">
        <v>939</v>
      </c>
      <c r="I181" s="16">
        <v>42195</v>
      </c>
      <c r="J181" s="13" t="s">
        <v>829</v>
      </c>
      <c r="K181" s="16">
        <v>42166</v>
      </c>
      <c r="L181" s="13" t="s">
        <v>857</v>
      </c>
      <c r="M181" s="13" t="s">
        <v>941</v>
      </c>
      <c r="N181" s="17" t="s">
        <v>1776</v>
      </c>
      <c r="O181" s="13" t="s">
        <v>1777</v>
      </c>
      <c r="P181" s="18">
        <v>9.3</v>
      </c>
    </row>
    <row r="182" spans="1:16" ht="15.75">
      <c r="A182" s="12">
        <v>813547021182</v>
      </c>
      <c r="B182" s="13" t="s">
        <v>1778</v>
      </c>
      <c r="C182" s="13" t="s">
        <v>1779</v>
      </c>
      <c r="D182" s="13" t="s">
        <v>853</v>
      </c>
      <c r="E182" s="13" t="s">
        <v>1780</v>
      </c>
      <c r="F182" s="14" t="s">
        <v>1781</v>
      </c>
      <c r="G182" s="15">
        <v>13.98</v>
      </c>
      <c r="H182" s="13" t="s">
        <v>905</v>
      </c>
      <c r="I182" s="16">
        <v>42272</v>
      </c>
      <c r="J182" s="13" t="s">
        <v>829</v>
      </c>
      <c r="K182" s="16">
        <v>42240</v>
      </c>
      <c r="L182" s="13" t="s">
        <v>865</v>
      </c>
      <c r="M182" s="13" t="s">
        <v>906</v>
      </c>
      <c r="N182" s="17" t="s">
        <v>1782</v>
      </c>
      <c r="O182" s="13" t="s">
        <v>1783</v>
      </c>
      <c r="P182" s="18">
        <v>10.75</v>
      </c>
    </row>
    <row r="183" spans="1:16" ht="15.75">
      <c r="A183" s="12">
        <v>814908020226</v>
      </c>
      <c r="B183" s="13" t="s">
        <v>1</v>
      </c>
      <c r="C183" s="13" t="s">
        <v>1</v>
      </c>
      <c r="D183" s="13" t="s">
        <v>853</v>
      </c>
      <c r="E183" s="13" t="s">
        <v>1784</v>
      </c>
      <c r="F183" s="14" t="s">
        <v>1785</v>
      </c>
      <c r="G183" s="15">
        <v>18.98</v>
      </c>
      <c r="H183" s="13" t="s">
        <v>1298</v>
      </c>
      <c r="I183" s="16">
        <v>42272</v>
      </c>
      <c r="J183" s="13" t="s">
        <v>829</v>
      </c>
      <c r="K183" s="16">
        <v>42241</v>
      </c>
      <c r="L183" s="13" t="s">
        <v>865</v>
      </c>
      <c r="M183" s="13" t="s">
        <v>1299</v>
      </c>
      <c r="N183" s="17" t="s">
        <v>1786</v>
      </c>
      <c r="O183" s="13" t="s">
        <v>1787</v>
      </c>
      <c r="P183" s="18">
        <v>14.25</v>
      </c>
    </row>
    <row r="184" spans="1:16" ht="15.75">
      <c r="A184" s="12">
        <v>820236110676</v>
      </c>
      <c r="B184" s="13" t="s">
        <v>1015</v>
      </c>
      <c r="C184" s="13" t="s">
        <v>428</v>
      </c>
      <c r="D184" s="13" t="s">
        <v>853</v>
      </c>
      <c r="E184" s="13" t="s">
        <v>1788</v>
      </c>
      <c r="F184" s="14" t="s">
        <v>1789</v>
      </c>
      <c r="G184" s="15">
        <v>19.98</v>
      </c>
      <c r="H184" s="13" t="s">
        <v>864</v>
      </c>
      <c r="I184" s="16">
        <v>42209</v>
      </c>
      <c r="J184" s="13" t="s">
        <v>829</v>
      </c>
      <c r="K184" s="16">
        <v>42180</v>
      </c>
      <c r="L184" s="13" t="s">
        <v>1538</v>
      </c>
      <c r="M184" s="13" t="s">
        <v>866</v>
      </c>
      <c r="N184" s="17" t="s">
        <v>1790</v>
      </c>
      <c r="O184" s="13" t="s">
        <v>1791</v>
      </c>
      <c r="P184" s="18">
        <v>15</v>
      </c>
    </row>
    <row r="185" spans="1:16" ht="15.75">
      <c r="A185" s="12">
        <v>824761144762</v>
      </c>
      <c r="B185" s="13" t="s">
        <v>1792</v>
      </c>
      <c r="C185" s="13" t="s">
        <v>1793</v>
      </c>
      <c r="D185" s="13" t="s">
        <v>853</v>
      </c>
      <c r="E185" s="13" t="s">
        <v>1794</v>
      </c>
      <c r="F185" s="14" t="s">
        <v>1795</v>
      </c>
      <c r="G185" s="15">
        <v>27.98</v>
      </c>
      <c r="H185" s="13" t="s">
        <v>951</v>
      </c>
      <c r="I185" s="16">
        <v>42024</v>
      </c>
      <c r="J185" s="13" t="s">
        <v>829</v>
      </c>
      <c r="K185" s="16">
        <v>42002</v>
      </c>
      <c r="L185" s="13" t="s">
        <v>1753</v>
      </c>
      <c r="M185" s="13" t="s">
        <v>952</v>
      </c>
      <c r="N185" s="17" t="s">
        <v>1796</v>
      </c>
      <c r="O185" s="13" t="s">
        <v>1797</v>
      </c>
      <c r="P185" s="18">
        <v>19.5</v>
      </c>
    </row>
    <row r="186" spans="1:16" ht="15.75">
      <c r="A186" s="12">
        <v>825646101559</v>
      </c>
      <c r="B186" s="13" t="s">
        <v>1798</v>
      </c>
      <c r="C186" s="13" t="s">
        <v>170</v>
      </c>
      <c r="D186" s="13" t="s">
        <v>853</v>
      </c>
      <c r="E186" s="13" t="s">
        <v>1799</v>
      </c>
      <c r="F186" s="14" t="s">
        <v>1800</v>
      </c>
      <c r="G186" s="15">
        <v>13.99</v>
      </c>
      <c r="H186" s="13" t="s">
        <v>905</v>
      </c>
      <c r="I186" s="16">
        <v>42216</v>
      </c>
      <c r="J186" s="13" t="s">
        <v>829</v>
      </c>
      <c r="K186" s="16">
        <v>42184</v>
      </c>
      <c r="L186" s="13" t="s">
        <v>865</v>
      </c>
      <c r="M186" s="13" t="s">
        <v>906</v>
      </c>
      <c r="N186" s="17" t="s">
        <v>1801</v>
      </c>
      <c r="O186" s="13" t="s">
        <v>1802</v>
      </c>
      <c r="P186" s="18">
        <v>10.75</v>
      </c>
    </row>
    <row r="187" spans="1:16" ht="15.75">
      <c r="A187" s="12">
        <v>825646117789</v>
      </c>
      <c r="B187" s="13" t="s">
        <v>1798</v>
      </c>
      <c r="C187" s="13" t="s">
        <v>170</v>
      </c>
      <c r="D187" s="13" t="s">
        <v>890</v>
      </c>
      <c r="E187" s="13" t="s">
        <v>1803</v>
      </c>
      <c r="F187" s="14" t="s">
        <v>1804</v>
      </c>
      <c r="G187" s="15">
        <v>22.98</v>
      </c>
      <c r="H187" s="13" t="s">
        <v>905</v>
      </c>
      <c r="I187" s="16">
        <v>42216</v>
      </c>
      <c r="J187" s="13" t="s">
        <v>940</v>
      </c>
      <c r="K187" s="16">
        <v>42184</v>
      </c>
      <c r="L187" s="13" t="s">
        <v>865</v>
      </c>
      <c r="M187" s="13" t="s">
        <v>906</v>
      </c>
      <c r="N187" s="17" t="s">
        <v>1805</v>
      </c>
      <c r="O187" s="13" t="s">
        <v>1806</v>
      </c>
      <c r="P187" s="18">
        <v>17.580000000000002</v>
      </c>
    </row>
    <row r="188" spans="1:16" ht="15.75">
      <c r="A188" s="12">
        <v>825646121229</v>
      </c>
      <c r="B188" s="13" t="s">
        <v>130</v>
      </c>
      <c r="C188" s="13" t="s">
        <v>132</v>
      </c>
      <c r="D188" s="13" t="s">
        <v>890</v>
      </c>
      <c r="E188" s="13" t="s">
        <v>1807</v>
      </c>
      <c r="F188" s="14" t="s">
        <v>1808</v>
      </c>
      <c r="G188" s="15">
        <v>29.98</v>
      </c>
      <c r="H188" s="13" t="s">
        <v>905</v>
      </c>
      <c r="I188" s="16">
        <v>42163</v>
      </c>
      <c r="J188" s="13" t="s">
        <v>894</v>
      </c>
      <c r="K188" s="16">
        <v>42135</v>
      </c>
      <c r="L188" s="13" t="s">
        <v>865</v>
      </c>
      <c r="M188" s="13" t="s">
        <v>906</v>
      </c>
      <c r="N188" s="17" t="s">
        <v>1809</v>
      </c>
      <c r="O188" s="13" t="s">
        <v>1810</v>
      </c>
      <c r="P188" s="18">
        <v>11.48</v>
      </c>
    </row>
    <row r="189" spans="1:16" ht="15.75">
      <c r="A189" s="12">
        <v>825646121250</v>
      </c>
      <c r="B189" s="13" t="s">
        <v>130</v>
      </c>
      <c r="C189" s="13" t="s">
        <v>132</v>
      </c>
      <c r="D189" s="13" t="s">
        <v>853</v>
      </c>
      <c r="E189" s="13" t="s">
        <v>1811</v>
      </c>
      <c r="F189" s="14" t="s">
        <v>1812</v>
      </c>
      <c r="G189" s="15">
        <v>18.98</v>
      </c>
      <c r="H189" s="13" t="s">
        <v>905</v>
      </c>
      <c r="I189" s="16">
        <v>42163</v>
      </c>
      <c r="J189" s="13" t="s">
        <v>829</v>
      </c>
      <c r="K189" s="16">
        <v>42135</v>
      </c>
      <c r="L189" s="13" t="s">
        <v>865</v>
      </c>
      <c r="M189" s="13" t="s">
        <v>906</v>
      </c>
      <c r="N189" s="17" t="s">
        <v>1813</v>
      </c>
      <c r="O189" s="13" t="s">
        <v>1814</v>
      </c>
      <c r="P189" s="18">
        <v>14.25</v>
      </c>
    </row>
    <row r="190" spans="1:16" ht="15.75">
      <c r="A190" s="12">
        <v>825646216840</v>
      </c>
      <c r="B190" s="13" t="s">
        <v>1815</v>
      </c>
      <c r="C190" s="13" t="s">
        <v>350</v>
      </c>
      <c r="D190" s="13" t="s">
        <v>853</v>
      </c>
      <c r="E190" s="13" t="s">
        <v>1816</v>
      </c>
      <c r="F190" s="14" t="s">
        <v>1817</v>
      </c>
      <c r="G190" s="15">
        <v>13.98</v>
      </c>
      <c r="H190" s="13" t="s">
        <v>1104</v>
      </c>
      <c r="I190" s="16">
        <v>41953</v>
      </c>
      <c r="J190" s="13" t="s">
        <v>829</v>
      </c>
      <c r="K190" s="16">
        <v>41925</v>
      </c>
      <c r="L190" s="13" t="s">
        <v>865</v>
      </c>
      <c r="M190" s="13" t="s">
        <v>1105</v>
      </c>
      <c r="N190" s="17" t="s">
        <v>1818</v>
      </c>
      <c r="O190" s="13" t="s">
        <v>1819</v>
      </c>
      <c r="P190" s="18">
        <v>10.75</v>
      </c>
    </row>
    <row r="191" spans="1:16" ht="15.75">
      <c r="A191" s="12">
        <v>825646216857</v>
      </c>
      <c r="B191" s="13" t="s">
        <v>1815</v>
      </c>
      <c r="C191" s="13" t="s">
        <v>350</v>
      </c>
      <c r="D191" s="13" t="s">
        <v>890</v>
      </c>
      <c r="E191" s="13" t="s">
        <v>1820</v>
      </c>
      <c r="F191" s="14" t="s">
        <v>1821</v>
      </c>
      <c r="G191" s="15">
        <v>24.98</v>
      </c>
      <c r="H191" s="13" t="s">
        <v>1104</v>
      </c>
      <c r="I191" s="16">
        <v>42328</v>
      </c>
      <c r="J191" s="13" t="s">
        <v>894</v>
      </c>
      <c r="K191" s="16">
        <v>42299</v>
      </c>
      <c r="L191" s="13" t="s">
        <v>865</v>
      </c>
      <c r="M191" s="13" t="s">
        <v>1105</v>
      </c>
      <c r="N191" s="17" t="s">
        <v>1822</v>
      </c>
      <c r="O191" s="13" t="s">
        <v>1823</v>
      </c>
      <c r="P191" s="18">
        <v>19.05</v>
      </c>
    </row>
    <row r="192" spans="1:16" ht="15.75">
      <c r="A192" s="12">
        <v>825646285877</v>
      </c>
      <c r="B192" s="13" t="s">
        <v>1824</v>
      </c>
      <c r="C192" s="13" t="s">
        <v>1825</v>
      </c>
      <c r="D192" s="13" t="s">
        <v>890</v>
      </c>
      <c r="E192" s="13" t="s">
        <v>1826</v>
      </c>
      <c r="F192" s="14" t="s">
        <v>1827</v>
      </c>
      <c r="G192" s="15">
        <v>27.98</v>
      </c>
      <c r="H192" s="13" t="s">
        <v>905</v>
      </c>
      <c r="I192" s="16">
        <v>41835</v>
      </c>
      <c r="J192" s="13" t="s">
        <v>940</v>
      </c>
      <c r="K192" s="16">
        <v>41786</v>
      </c>
      <c r="L192" s="13" t="s">
        <v>865</v>
      </c>
      <c r="M192" s="13" t="s">
        <v>906</v>
      </c>
      <c r="N192" s="17" t="s">
        <v>1828</v>
      </c>
      <c r="O192" s="13" t="s">
        <v>1829</v>
      </c>
      <c r="P192" s="18">
        <v>21.39</v>
      </c>
    </row>
    <row r="193" spans="1:16" ht="15.75">
      <c r="A193" s="12">
        <v>825646285907</v>
      </c>
      <c r="B193" s="13" t="s">
        <v>1824</v>
      </c>
      <c r="C193" s="13" t="s">
        <v>1825</v>
      </c>
      <c r="D193" s="13" t="s">
        <v>853</v>
      </c>
      <c r="E193" s="13" t="s">
        <v>1830</v>
      </c>
      <c r="F193" s="14" t="s">
        <v>1831</v>
      </c>
      <c r="G193" s="15">
        <v>18.98</v>
      </c>
      <c r="H193" s="13" t="s">
        <v>905</v>
      </c>
      <c r="I193" s="16">
        <v>41813</v>
      </c>
      <c r="J193" s="13" t="s">
        <v>829</v>
      </c>
      <c r="K193" s="16">
        <v>41786</v>
      </c>
      <c r="L193" s="13" t="s">
        <v>865</v>
      </c>
      <c r="M193" s="13" t="s">
        <v>906</v>
      </c>
      <c r="N193" s="17" t="s">
        <v>1832</v>
      </c>
      <c r="O193" s="13" t="s">
        <v>1833</v>
      </c>
      <c r="P193" s="18">
        <v>14.25</v>
      </c>
    </row>
    <row r="194" spans="1:16" ht="15.75">
      <c r="A194" s="12">
        <v>826853010313</v>
      </c>
      <c r="B194" s="13" t="s">
        <v>1015</v>
      </c>
      <c r="C194" s="13" t="s">
        <v>1834</v>
      </c>
      <c r="D194" s="13" t="s">
        <v>890</v>
      </c>
      <c r="E194" s="13" t="s">
        <v>1835</v>
      </c>
      <c r="F194" s="14" t="s">
        <v>1836</v>
      </c>
      <c r="G194" s="15">
        <v>42.980000000000004</v>
      </c>
      <c r="H194" s="13" t="s">
        <v>951</v>
      </c>
      <c r="I194" s="16">
        <v>41968</v>
      </c>
      <c r="J194" s="13" t="s">
        <v>894</v>
      </c>
      <c r="K194" s="16">
        <v>41939</v>
      </c>
      <c r="L194" s="13" t="s">
        <v>1837</v>
      </c>
      <c r="M194" s="13" t="s">
        <v>952</v>
      </c>
      <c r="N194" s="17" t="s">
        <v>1838</v>
      </c>
      <c r="O194" s="13" t="s">
        <v>1839</v>
      </c>
      <c r="P194" s="18">
        <v>30.95</v>
      </c>
    </row>
    <row r="195" spans="1:16" ht="15.75">
      <c r="A195" s="12">
        <v>826853010320</v>
      </c>
      <c r="B195" s="13" t="s">
        <v>1015</v>
      </c>
      <c r="C195" s="13" t="s">
        <v>1834</v>
      </c>
      <c r="D195" s="13" t="s">
        <v>853</v>
      </c>
      <c r="E195" s="13" t="s">
        <v>1840</v>
      </c>
      <c r="F195" s="14" t="s">
        <v>1841</v>
      </c>
      <c r="G195" s="15">
        <v>19.98</v>
      </c>
      <c r="H195" s="13" t="s">
        <v>951</v>
      </c>
      <c r="I195" s="16">
        <v>41968</v>
      </c>
      <c r="J195" s="13" t="s">
        <v>829</v>
      </c>
      <c r="K195" s="16">
        <v>41939</v>
      </c>
      <c r="L195" s="13" t="s">
        <v>1837</v>
      </c>
      <c r="M195" s="13" t="s">
        <v>952</v>
      </c>
      <c r="N195" s="17" t="s">
        <v>1842</v>
      </c>
      <c r="O195" s="13" t="s">
        <v>1843</v>
      </c>
      <c r="P195" s="18">
        <v>14.25</v>
      </c>
    </row>
    <row r="196" spans="1:16" ht="15.75">
      <c r="A196" s="12">
        <v>829421883005</v>
      </c>
      <c r="B196" s="13" t="s">
        <v>1844</v>
      </c>
      <c r="C196" s="13" t="s">
        <v>693</v>
      </c>
      <c r="D196" s="13" t="s">
        <v>890</v>
      </c>
      <c r="E196" s="13" t="s">
        <v>1845</v>
      </c>
      <c r="F196" s="14" t="s">
        <v>1846</v>
      </c>
      <c r="G196" s="15">
        <v>44.980000000000004</v>
      </c>
      <c r="H196" s="13" t="s">
        <v>923</v>
      </c>
      <c r="I196" s="16">
        <v>42426</v>
      </c>
      <c r="J196" s="13" t="s">
        <v>894</v>
      </c>
      <c r="K196" s="16">
        <v>42320</v>
      </c>
      <c r="L196" s="13" t="s">
        <v>1538</v>
      </c>
      <c r="M196" s="13" t="s">
        <v>924</v>
      </c>
      <c r="N196" s="17" t="s">
        <v>1847</v>
      </c>
      <c r="O196" s="13" t="s">
        <v>1848</v>
      </c>
      <c r="P196" s="18">
        <v>35.82</v>
      </c>
    </row>
    <row r="197" spans="1:16" ht="15.75">
      <c r="A197" s="12">
        <v>829619128024</v>
      </c>
      <c r="B197" s="13" t="s">
        <v>1849</v>
      </c>
      <c r="C197" s="13" t="s">
        <v>333</v>
      </c>
      <c r="D197" s="13" t="s">
        <v>853</v>
      </c>
      <c r="E197" s="13" t="s">
        <v>1850</v>
      </c>
      <c r="F197" s="14" t="s">
        <v>1851</v>
      </c>
      <c r="G197" s="15">
        <v>11.98</v>
      </c>
      <c r="H197" s="13" t="s">
        <v>1056</v>
      </c>
      <c r="I197" s="16">
        <v>42108</v>
      </c>
      <c r="J197" s="13" t="s">
        <v>829</v>
      </c>
      <c r="K197" s="16">
        <v>42082</v>
      </c>
      <c r="L197" s="13" t="s">
        <v>857</v>
      </c>
      <c r="M197" s="13" t="s">
        <v>1057</v>
      </c>
      <c r="N197" s="17" t="s">
        <v>1852</v>
      </c>
      <c r="O197" s="13" t="s">
        <v>1853</v>
      </c>
      <c r="P197" s="18">
        <v>9.3</v>
      </c>
    </row>
    <row r="198" spans="1:16" ht="15.75">
      <c r="A198" s="12">
        <v>843930013401</v>
      </c>
      <c r="B198" s="13" t="s">
        <v>1854</v>
      </c>
      <c r="C198" s="13" t="s">
        <v>788</v>
      </c>
      <c r="D198" s="13" t="s">
        <v>853</v>
      </c>
      <c r="E198" s="13" t="s">
        <v>1855</v>
      </c>
      <c r="F198" s="14" t="s">
        <v>1856</v>
      </c>
      <c r="G198" s="15">
        <v>13.98</v>
      </c>
      <c r="H198" s="13" t="s">
        <v>893</v>
      </c>
      <c r="I198" s="16">
        <v>41898</v>
      </c>
      <c r="J198" s="13" t="s">
        <v>829</v>
      </c>
      <c r="K198" s="16">
        <v>41872</v>
      </c>
      <c r="L198" s="13" t="s">
        <v>857</v>
      </c>
      <c r="M198" s="13" t="s">
        <v>895</v>
      </c>
      <c r="N198" s="17" t="s">
        <v>1857</v>
      </c>
      <c r="O198" s="13" t="s">
        <v>1858</v>
      </c>
      <c r="P198" s="18">
        <v>12.35</v>
      </c>
    </row>
    <row r="199" spans="1:16" ht="15.75">
      <c r="A199" s="12">
        <v>843930013500</v>
      </c>
      <c r="B199" s="13" t="s">
        <v>1859</v>
      </c>
      <c r="C199" s="13" t="s">
        <v>1860</v>
      </c>
      <c r="D199" s="13" t="s">
        <v>853</v>
      </c>
      <c r="E199" s="13" t="s">
        <v>1861</v>
      </c>
      <c r="F199" s="14" t="s">
        <v>1862</v>
      </c>
      <c r="G199" s="15">
        <v>18.98</v>
      </c>
      <c r="H199" s="13" t="s">
        <v>905</v>
      </c>
      <c r="I199" s="16">
        <v>41939</v>
      </c>
      <c r="J199" s="13" t="s">
        <v>829</v>
      </c>
      <c r="K199" s="16">
        <v>41914</v>
      </c>
      <c r="L199" s="13" t="s">
        <v>857</v>
      </c>
      <c r="M199" s="13" t="s">
        <v>906</v>
      </c>
      <c r="N199" s="17" t="s">
        <v>1863</v>
      </c>
      <c r="O199" s="13" t="s">
        <v>1864</v>
      </c>
      <c r="P199" s="18">
        <v>14.25</v>
      </c>
    </row>
    <row r="200" spans="1:16" ht="15.75">
      <c r="A200" s="12">
        <v>843930013548</v>
      </c>
      <c r="B200" s="13" t="s">
        <v>1859</v>
      </c>
      <c r="C200" s="13" t="s">
        <v>1860</v>
      </c>
      <c r="D200" s="13" t="s">
        <v>890</v>
      </c>
      <c r="E200" s="13" t="s">
        <v>1865</v>
      </c>
      <c r="F200" s="14" t="s">
        <v>1866</v>
      </c>
      <c r="G200" s="15">
        <v>24.98</v>
      </c>
      <c r="H200" s="13" t="s">
        <v>905</v>
      </c>
      <c r="I200" s="16">
        <v>41982</v>
      </c>
      <c r="J200" s="13" t="s">
        <v>940</v>
      </c>
      <c r="K200" s="16">
        <v>41956</v>
      </c>
      <c r="L200" s="13" t="s">
        <v>857</v>
      </c>
      <c r="M200" s="13" t="s">
        <v>906</v>
      </c>
      <c r="N200" s="17" t="s">
        <v>1867</v>
      </c>
      <c r="O200" s="13" t="s">
        <v>1868</v>
      </c>
      <c r="P200" s="18">
        <v>18.44</v>
      </c>
    </row>
    <row r="201" spans="1:16" ht="15.75">
      <c r="A201" s="12">
        <v>843930014866</v>
      </c>
      <c r="B201" s="13" t="s">
        <v>1869</v>
      </c>
      <c r="C201" s="13" t="s">
        <v>1870</v>
      </c>
      <c r="D201" s="13" t="s">
        <v>853</v>
      </c>
      <c r="E201" s="13" t="s">
        <v>1871</v>
      </c>
      <c r="F201" s="14" t="s">
        <v>1872</v>
      </c>
      <c r="G201" s="15">
        <v>10.98</v>
      </c>
      <c r="H201" s="13" t="s">
        <v>893</v>
      </c>
      <c r="I201" s="16">
        <v>42052</v>
      </c>
      <c r="J201" s="13" t="s">
        <v>829</v>
      </c>
      <c r="K201" s="16">
        <v>42026</v>
      </c>
      <c r="L201" s="13" t="s">
        <v>857</v>
      </c>
      <c r="M201" s="13" t="s">
        <v>895</v>
      </c>
      <c r="N201" s="17" t="s">
        <v>1873</v>
      </c>
      <c r="O201" s="13" t="s">
        <v>1874</v>
      </c>
      <c r="P201" s="18">
        <v>9</v>
      </c>
    </row>
    <row r="202" spans="1:16" ht="15.75">
      <c r="A202" s="12">
        <v>843930015221</v>
      </c>
      <c r="B202" s="13" t="s">
        <v>1875</v>
      </c>
      <c r="C202" s="13" t="s">
        <v>410</v>
      </c>
      <c r="D202" s="13" t="s">
        <v>853</v>
      </c>
      <c r="E202" s="13" t="s">
        <v>1876</v>
      </c>
      <c r="F202" s="14" t="s">
        <v>1877</v>
      </c>
      <c r="G202" s="15">
        <v>10.98</v>
      </c>
      <c r="H202" s="13" t="s">
        <v>893</v>
      </c>
      <c r="I202" s="16">
        <v>42052</v>
      </c>
      <c r="J202" s="13" t="s">
        <v>829</v>
      </c>
      <c r="K202" s="16">
        <v>42026</v>
      </c>
      <c r="L202" s="13" t="s">
        <v>857</v>
      </c>
      <c r="M202" s="13" t="s">
        <v>895</v>
      </c>
      <c r="N202" s="17" t="s">
        <v>1878</v>
      </c>
      <c r="O202" s="13" t="s">
        <v>1879</v>
      </c>
      <c r="P202" s="18">
        <v>9</v>
      </c>
    </row>
    <row r="203" spans="1:16" ht="15.75">
      <c r="A203" s="12">
        <v>843930015696</v>
      </c>
      <c r="B203" s="13" t="s">
        <v>1875</v>
      </c>
      <c r="C203" s="13" t="s">
        <v>410</v>
      </c>
      <c r="D203" s="13" t="s">
        <v>890</v>
      </c>
      <c r="E203" s="13" t="s">
        <v>1880</v>
      </c>
      <c r="F203" s="14" t="s">
        <v>1881</v>
      </c>
      <c r="G203" s="15">
        <v>17.98</v>
      </c>
      <c r="H203" s="13" t="s">
        <v>893</v>
      </c>
      <c r="I203" s="16">
        <v>42157</v>
      </c>
      <c r="J203" s="13" t="s">
        <v>894</v>
      </c>
      <c r="K203" s="16">
        <v>42131</v>
      </c>
      <c r="L203" s="13" t="s">
        <v>857</v>
      </c>
      <c r="M203" s="13" t="s">
        <v>895</v>
      </c>
      <c r="N203" s="17" t="s">
        <v>1882</v>
      </c>
      <c r="O203" s="13" t="s">
        <v>1883</v>
      </c>
      <c r="P203" s="18">
        <v>12.38</v>
      </c>
    </row>
    <row r="204" spans="1:16" ht="15.75">
      <c r="A204" s="12">
        <v>843930015931</v>
      </c>
      <c r="B204" s="13" t="s">
        <v>1869</v>
      </c>
      <c r="C204" s="13" t="s">
        <v>1884</v>
      </c>
      <c r="D204" s="13" t="s">
        <v>890</v>
      </c>
      <c r="E204" s="13" t="s">
        <v>1885</v>
      </c>
      <c r="F204" s="14" t="s">
        <v>1886</v>
      </c>
      <c r="G204" s="15">
        <v>19.98</v>
      </c>
      <c r="H204" s="13" t="s">
        <v>893</v>
      </c>
      <c r="I204" s="16">
        <v>42115</v>
      </c>
      <c r="J204" s="13" t="s">
        <v>1580</v>
      </c>
      <c r="K204" s="16">
        <v>42089</v>
      </c>
      <c r="L204" s="13" t="s">
        <v>857</v>
      </c>
      <c r="M204" s="13" t="s">
        <v>895</v>
      </c>
      <c r="N204" s="17" t="s">
        <v>1887</v>
      </c>
      <c r="O204" s="13" t="s">
        <v>1888</v>
      </c>
      <c r="P204" s="18">
        <v>13.8</v>
      </c>
    </row>
    <row r="205" spans="1:16" ht="15.75">
      <c r="A205" s="12">
        <v>843930019281</v>
      </c>
      <c r="B205" s="13" t="s">
        <v>1854</v>
      </c>
      <c r="C205" s="13" t="s">
        <v>788</v>
      </c>
      <c r="D205" s="13" t="s">
        <v>890</v>
      </c>
      <c r="E205" s="13" t="s">
        <v>1889</v>
      </c>
      <c r="F205" s="14" t="s">
        <v>1890</v>
      </c>
      <c r="G205" s="15">
        <v>24.98</v>
      </c>
      <c r="H205" s="13" t="s">
        <v>893</v>
      </c>
      <c r="I205" s="16">
        <v>42356</v>
      </c>
      <c r="J205" s="13" t="s">
        <v>940</v>
      </c>
      <c r="K205" s="16">
        <v>42340</v>
      </c>
      <c r="L205" s="13" t="s">
        <v>857</v>
      </c>
      <c r="M205" s="13" t="s">
        <v>895</v>
      </c>
      <c r="N205" s="17" t="s">
        <v>1891</v>
      </c>
      <c r="O205" s="13" t="s">
        <v>1892</v>
      </c>
      <c r="P205" s="18">
        <v>18.44</v>
      </c>
    </row>
    <row r="206" spans="1:16" ht="15.75">
      <c r="A206" s="12">
        <v>857561005506</v>
      </c>
      <c r="B206" s="13" t="s">
        <v>127</v>
      </c>
      <c r="C206" s="13" t="s">
        <v>1893</v>
      </c>
      <c r="D206" s="13" t="s">
        <v>890</v>
      </c>
      <c r="E206" s="13" t="s">
        <v>1894</v>
      </c>
      <c r="F206" s="14" t="s">
        <v>1895</v>
      </c>
      <c r="G206" s="15">
        <v>17.98</v>
      </c>
      <c r="H206" s="13" t="s">
        <v>905</v>
      </c>
      <c r="I206" s="16">
        <v>42202</v>
      </c>
      <c r="J206" s="13" t="s">
        <v>940</v>
      </c>
      <c r="K206" s="16">
        <v>42170</v>
      </c>
      <c r="L206" s="13" t="s">
        <v>865</v>
      </c>
      <c r="M206" s="13" t="s">
        <v>906</v>
      </c>
      <c r="N206" s="17" t="s">
        <v>1896</v>
      </c>
      <c r="O206" s="13" t="s">
        <v>1897</v>
      </c>
      <c r="P206" s="18">
        <v>13.61</v>
      </c>
    </row>
    <row r="207" spans="1:16" ht="15.75">
      <c r="A207" s="12">
        <v>857561005599</v>
      </c>
      <c r="B207" s="13" t="s">
        <v>127</v>
      </c>
      <c r="C207" s="13" t="s">
        <v>133</v>
      </c>
      <c r="D207" s="13" t="s">
        <v>853</v>
      </c>
      <c r="E207" s="13" t="s">
        <v>1898</v>
      </c>
      <c r="F207" s="14" t="s">
        <v>1899</v>
      </c>
      <c r="G207" s="15">
        <v>13.98</v>
      </c>
      <c r="H207" s="13" t="s">
        <v>905</v>
      </c>
      <c r="I207" s="16">
        <v>42202</v>
      </c>
      <c r="J207" s="13" t="s">
        <v>829</v>
      </c>
      <c r="K207" s="16">
        <v>42170</v>
      </c>
      <c r="L207" s="13" t="s">
        <v>865</v>
      </c>
      <c r="M207" s="13" t="s">
        <v>906</v>
      </c>
      <c r="N207" s="17" t="s">
        <v>1900</v>
      </c>
      <c r="O207" s="13" t="s">
        <v>1901</v>
      </c>
      <c r="P207" s="18">
        <v>10.75</v>
      </c>
    </row>
    <row r="208" spans="1:16" ht="15.75">
      <c r="A208" s="12">
        <v>857970002806</v>
      </c>
      <c r="B208" s="13" t="s">
        <v>1015</v>
      </c>
      <c r="C208" s="13" t="s">
        <v>1902</v>
      </c>
      <c r="D208" s="13" t="s">
        <v>853</v>
      </c>
      <c r="E208" s="13" t="s">
        <v>1903</v>
      </c>
      <c r="F208" s="14" t="s">
        <v>1904</v>
      </c>
      <c r="G208" s="15">
        <v>14.98</v>
      </c>
      <c r="H208" s="13" t="s">
        <v>1044</v>
      </c>
      <c r="I208" s="16">
        <v>41947</v>
      </c>
      <c r="J208" s="13" t="s">
        <v>829</v>
      </c>
      <c r="K208" s="16">
        <v>41926</v>
      </c>
      <c r="L208" s="13" t="s">
        <v>1905</v>
      </c>
      <c r="M208" s="13" t="s">
        <v>1045</v>
      </c>
      <c r="N208" s="17" t="s">
        <v>1906</v>
      </c>
      <c r="O208" s="13" t="s">
        <v>1907</v>
      </c>
      <c r="P208" s="18">
        <v>11.5</v>
      </c>
    </row>
    <row r="209" spans="1:16" ht="15.75">
      <c r="A209" s="12">
        <v>858275022117</v>
      </c>
      <c r="B209" s="13" t="s">
        <v>1908</v>
      </c>
      <c r="C209" s="13" t="s">
        <v>1909</v>
      </c>
      <c r="D209" s="13" t="s">
        <v>890</v>
      </c>
      <c r="E209" s="13" t="s">
        <v>1910</v>
      </c>
      <c r="F209" s="14" t="s">
        <v>1911</v>
      </c>
      <c r="G209" s="15">
        <v>19.98</v>
      </c>
      <c r="H209" s="13" t="s">
        <v>905</v>
      </c>
      <c r="I209" s="16">
        <v>42086</v>
      </c>
      <c r="J209" s="13" t="s">
        <v>940</v>
      </c>
      <c r="K209" s="16">
        <v>42061</v>
      </c>
      <c r="L209" s="13" t="s">
        <v>1538</v>
      </c>
      <c r="M209" s="13" t="s">
        <v>906</v>
      </c>
      <c r="N209" s="17" t="s">
        <v>1912</v>
      </c>
      <c r="O209" s="13" t="s">
        <v>1913</v>
      </c>
      <c r="P209" s="18">
        <v>14.68</v>
      </c>
    </row>
    <row r="210" spans="1:16" ht="15.75">
      <c r="A210" s="12">
        <v>858275022124</v>
      </c>
      <c r="B210" s="13" t="s">
        <v>1908</v>
      </c>
      <c r="C210" s="13" t="s">
        <v>1909</v>
      </c>
      <c r="D210" s="13" t="s">
        <v>853</v>
      </c>
      <c r="E210" s="13" t="s">
        <v>1914</v>
      </c>
      <c r="F210" s="14" t="s">
        <v>1915</v>
      </c>
      <c r="G210" s="15">
        <v>13.98</v>
      </c>
      <c r="H210" s="13" t="s">
        <v>905</v>
      </c>
      <c r="I210" s="16">
        <v>42086</v>
      </c>
      <c r="J210" s="13" t="s">
        <v>829</v>
      </c>
      <c r="K210" s="16">
        <v>42061</v>
      </c>
      <c r="L210" s="13" t="s">
        <v>1538</v>
      </c>
      <c r="M210" s="13" t="s">
        <v>906</v>
      </c>
      <c r="N210" s="17" t="s">
        <v>1916</v>
      </c>
      <c r="O210" s="13" t="s">
        <v>1917</v>
      </c>
      <c r="P210" s="18">
        <v>10.75</v>
      </c>
    </row>
    <row r="211" spans="1:16" ht="15.75">
      <c r="A211" s="12">
        <v>859104005004</v>
      </c>
      <c r="B211" s="13" t="s">
        <v>378</v>
      </c>
      <c r="C211" s="13" t="s">
        <v>383</v>
      </c>
      <c r="D211" s="13" t="s">
        <v>853</v>
      </c>
      <c r="E211" s="13" t="s">
        <v>1918</v>
      </c>
      <c r="F211" s="14" t="s">
        <v>1919</v>
      </c>
      <c r="G211" s="15">
        <v>9.98</v>
      </c>
      <c r="H211" s="13" t="s">
        <v>1150</v>
      </c>
      <c r="I211" s="16">
        <v>42086</v>
      </c>
      <c r="J211" s="13" t="s">
        <v>829</v>
      </c>
      <c r="K211" s="16">
        <v>42061</v>
      </c>
      <c r="L211" s="13" t="s">
        <v>1078</v>
      </c>
      <c r="M211" s="13" t="s">
        <v>1152</v>
      </c>
      <c r="N211" s="17" t="s">
        <v>1920</v>
      </c>
      <c r="O211" s="13" t="s">
        <v>1921</v>
      </c>
      <c r="P211" s="18">
        <v>7.95</v>
      </c>
    </row>
    <row r="212" spans="1:16" ht="15.75">
      <c r="A212" s="12">
        <v>859381011927</v>
      </c>
      <c r="B212" s="13" t="s">
        <v>1922</v>
      </c>
      <c r="C212" s="13" t="s">
        <v>694</v>
      </c>
      <c r="D212" s="13" t="s">
        <v>853</v>
      </c>
      <c r="E212" s="13" t="s">
        <v>1923</v>
      </c>
      <c r="F212" s="14" t="s">
        <v>1924</v>
      </c>
      <c r="G212" s="15">
        <v>14.98</v>
      </c>
      <c r="H212" s="13" t="s">
        <v>939</v>
      </c>
      <c r="I212" s="16">
        <v>41967</v>
      </c>
      <c r="J212" s="13" t="s">
        <v>829</v>
      </c>
      <c r="K212" s="16">
        <v>41942</v>
      </c>
      <c r="L212" s="13" t="s">
        <v>1538</v>
      </c>
      <c r="M212" s="13" t="s">
        <v>941</v>
      </c>
      <c r="N212" s="17" t="s">
        <v>1925</v>
      </c>
      <c r="O212" s="13" t="s">
        <v>1926</v>
      </c>
      <c r="P212" s="18">
        <v>11.5</v>
      </c>
    </row>
    <row r="213" spans="1:16" ht="15.75">
      <c r="A213" s="12">
        <v>862425000139</v>
      </c>
      <c r="B213" s="13" t="s">
        <v>535</v>
      </c>
      <c r="C213" s="13" t="s">
        <v>672</v>
      </c>
      <c r="D213" s="13" t="s">
        <v>853</v>
      </c>
      <c r="E213" s="13" t="s">
        <v>1927</v>
      </c>
      <c r="F213" s="14" t="s">
        <v>1928</v>
      </c>
      <c r="G213" s="15">
        <v>7.98</v>
      </c>
      <c r="H213" s="13" t="s">
        <v>1929</v>
      </c>
      <c r="I213" s="16">
        <v>42328</v>
      </c>
      <c r="J213" s="13" t="s">
        <v>1929</v>
      </c>
      <c r="K213" s="16">
        <v>42289</v>
      </c>
      <c r="L213" s="13" t="s">
        <v>880</v>
      </c>
      <c r="M213" s="13" t="s">
        <v>1930</v>
      </c>
      <c r="N213" s="17" t="s">
        <v>1931</v>
      </c>
      <c r="O213" s="13" t="s">
        <v>1932</v>
      </c>
      <c r="P213" s="18">
        <v>6.5</v>
      </c>
    </row>
    <row r="214" spans="1:16" ht="15.75">
      <c r="A214" s="12">
        <v>880882223717</v>
      </c>
      <c r="B214" s="13" t="s">
        <v>1933</v>
      </c>
      <c r="C214" s="13" t="s">
        <v>407</v>
      </c>
      <c r="D214" s="13" t="s">
        <v>890</v>
      </c>
      <c r="E214" s="13" t="s">
        <v>1934</v>
      </c>
      <c r="F214" s="14" t="s">
        <v>1935</v>
      </c>
      <c r="G214" s="15">
        <v>23.98</v>
      </c>
      <c r="H214" s="13" t="s">
        <v>905</v>
      </c>
      <c r="I214" s="16">
        <v>42066</v>
      </c>
      <c r="J214" s="13" t="s">
        <v>894</v>
      </c>
      <c r="K214" s="16">
        <v>42040</v>
      </c>
      <c r="L214" s="13" t="s">
        <v>857</v>
      </c>
      <c r="M214" s="13" t="s">
        <v>906</v>
      </c>
      <c r="N214" s="17" t="s">
        <v>1936</v>
      </c>
      <c r="O214" s="13" t="s">
        <v>1937</v>
      </c>
      <c r="P214" s="18">
        <v>18.080000000000002</v>
      </c>
    </row>
    <row r="215" spans="1:16" ht="15.75">
      <c r="A215" s="12">
        <v>880882223724</v>
      </c>
      <c r="B215" s="13" t="s">
        <v>1933</v>
      </c>
      <c r="C215" s="13" t="s">
        <v>407</v>
      </c>
      <c r="D215" s="13" t="s">
        <v>853</v>
      </c>
      <c r="E215" s="13" t="s">
        <v>1938</v>
      </c>
      <c r="F215" s="14" t="s">
        <v>1939</v>
      </c>
      <c r="G215" s="15">
        <v>11.98</v>
      </c>
      <c r="H215" s="13" t="s">
        <v>905</v>
      </c>
      <c r="I215" s="16">
        <v>42066</v>
      </c>
      <c r="J215" s="13" t="s">
        <v>829</v>
      </c>
      <c r="K215" s="16">
        <v>42040</v>
      </c>
      <c r="L215" s="13" t="s">
        <v>857</v>
      </c>
      <c r="M215" s="13" t="s">
        <v>906</v>
      </c>
      <c r="N215" s="17" t="s">
        <v>1940</v>
      </c>
      <c r="O215" s="13" t="s">
        <v>1941</v>
      </c>
      <c r="P215" s="18">
        <v>9.3</v>
      </c>
    </row>
    <row r="216" spans="1:16" ht="15.75">
      <c r="A216" s="12">
        <v>880882226718</v>
      </c>
      <c r="B216" s="13" t="s">
        <v>32</v>
      </c>
      <c r="C216" s="13" t="s">
        <v>34</v>
      </c>
      <c r="D216" s="13" t="s">
        <v>890</v>
      </c>
      <c r="E216" s="13" t="s">
        <v>1942</v>
      </c>
      <c r="F216" s="14" t="s">
        <v>1943</v>
      </c>
      <c r="G216" s="15">
        <v>22.98</v>
      </c>
      <c r="H216" s="13" t="s">
        <v>905</v>
      </c>
      <c r="I216" s="16">
        <v>42115</v>
      </c>
      <c r="J216" s="13" t="s">
        <v>894</v>
      </c>
      <c r="K216" s="16">
        <v>42089</v>
      </c>
      <c r="L216" s="13" t="s">
        <v>857</v>
      </c>
      <c r="M216" s="13" t="s">
        <v>906</v>
      </c>
      <c r="N216" s="17" t="s">
        <v>1944</v>
      </c>
      <c r="O216" s="13" t="s">
        <v>1945</v>
      </c>
      <c r="P216" s="18">
        <v>17.63</v>
      </c>
    </row>
    <row r="217" spans="1:16" ht="15.75">
      <c r="A217" s="12">
        <v>880882226725</v>
      </c>
      <c r="B217" s="13" t="s">
        <v>32</v>
      </c>
      <c r="C217" s="13" t="s">
        <v>34</v>
      </c>
      <c r="D217" s="13" t="s">
        <v>853</v>
      </c>
      <c r="E217" s="13" t="s">
        <v>1946</v>
      </c>
      <c r="F217" s="14" t="s">
        <v>1947</v>
      </c>
      <c r="G217" s="15">
        <v>12.98</v>
      </c>
      <c r="H217" s="13" t="s">
        <v>905</v>
      </c>
      <c r="I217" s="16">
        <v>42115</v>
      </c>
      <c r="J217" s="13" t="s">
        <v>829</v>
      </c>
      <c r="K217" s="16">
        <v>42089</v>
      </c>
      <c r="L217" s="13" t="s">
        <v>857</v>
      </c>
      <c r="M217" s="13" t="s">
        <v>906</v>
      </c>
      <c r="N217" s="17" t="s">
        <v>1948</v>
      </c>
      <c r="O217" s="13" t="s">
        <v>1949</v>
      </c>
      <c r="P217" s="18">
        <v>10</v>
      </c>
    </row>
    <row r="218" spans="1:16" ht="15.75">
      <c r="A218" s="12">
        <v>881284515226</v>
      </c>
      <c r="B218" s="13" t="s">
        <v>1950</v>
      </c>
      <c r="C218" s="13" t="s">
        <v>1951</v>
      </c>
      <c r="D218" s="13" t="s">
        <v>853</v>
      </c>
      <c r="E218" s="13" t="s">
        <v>1952</v>
      </c>
      <c r="F218" s="14" t="s">
        <v>1953</v>
      </c>
      <c r="G218" s="15">
        <v>18.98</v>
      </c>
      <c r="H218" s="13" t="s">
        <v>873</v>
      </c>
      <c r="I218" s="16">
        <v>42086</v>
      </c>
      <c r="J218" s="13" t="s">
        <v>829</v>
      </c>
      <c r="K218" s="16">
        <v>42061</v>
      </c>
      <c r="L218" s="13" t="s">
        <v>1538</v>
      </c>
      <c r="M218" s="13" t="s">
        <v>874</v>
      </c>
      <c r="N218" s="17" t="s">
        <v>1954</v>
      </c>
      <c r="O218" s="13" t="s">
        <v>1955</v>
      </c>
      <c r="P218" s="18">
        <v>14.25</v>
      </c>
    </row>
    <row r="219" spans="1:16" ht="15.75">
      <c r="A219" s="12">
        <v>888072352704</v>
      </c>
      <c r="B219" s="13" t="s">
        <v>1956</v>
      </c>
      <c r="C219" s="13" t="s">
        <v>73</v>
      </c>
      <c r="D219" s="13" t="s">
        <v>853</v>
      </c>
      <c r="E219" s="13" t="s">
        <v>1957</v>
      </c>
      <c r="F219" s="14" t="s">
        <v>1958</v>
      </c>
      <c r="G219" s="15">
        <v>15.98</v>
      </c>
      <c r="H219" s="13" t="s">
        <v>905</v>
      </c>
      <c r="I219" s="16">
        <v>42171</v>
      </c>
      <c r="J219" s="13" t="s">
        <v>829</v>
      </c>
      <c r="K219" s="16">
        <v>42145</v>
      </c>
      <c r="L219" s="13" t="s">
        <v>857</v>
      </c>
      <c r="M219" s="13" t="s">
        <v>906</v>
      </c>
      <c r="N219" s="17" t="s">
        <v>1959</v>
      </c>
      <c r="O219" s="13" t="s">
        <v>1960</v>
      </c>
      <c r="P219" s="18">
        <v>12.200000000000001</v>
      </c>
    </row>
    <row r="220" spans="1:16" ht="15.75">
      <c r="A220" s="12">
        <v>888072353824</v>
      </c>
      <c r="B220" s="13" t="s">
        <v>1956</v>
      </c>
      <c r="C220" s="13" t="s">
        <v>73</v>
      </c>
      <c r="D220" s="13" t="s">
        <v>890</v>
      </c>
      <c r="E220" s="13" t="s">
        <v>1961</v>
      </c>
      <c r="F220" s="14" t="s">
        <v>1962</v>
      </c>
      <c r="G220" s="15">
        <v>24.98</v>
      </c>
      <c r="H220" s="13" t="s">
        <v>905</v>
      </c>
      <c r="I220" s="16">
        <v>42171</v>
      </c>
      <c r="J220" s="13" t="s">
        <v>940</v>
      </c>
      <c r="K220" s="16">
        <v>42131</v>
      </c>
      <c r="L220" s="13" t="s">
        <v>857</v>
      </c>
      <c r="M220" s="13" t="s">
        <v>906</v>
      </c>
      <c r="N220" s="17" t="s">
        <v>1963</v>
      </c>
      <c r="O220" s="13" t="s">
        <v>1964</v>
      </c>
      <c r="P220" s="18">
        <v>18.44</v>
      </c>
    </row>
    <row r="221" spans="1:16" ht="15.75">
      <c r="A221" s="12">
        <v>888072362628</v>
      </c>
      <c r="B221" s="13" t="s">
        <v>1965</v>
      </c>
      <c r="C221" s="13" t="s">
        <v>435</v>
      </c>
      <c r="D221" s="13" t="s">
        <v>853</v>
      </c>
      <c r="E221" s="13" t="s">
        <v>1966</v>
      </c>
      <c r="F221" s="14" t="s">
        <v>1967</v>
      </c>
      <c r="G221" s="15">
        <v>15.98</v>
      </c>
      <c r="H221" s="13" t="s">
        <v>856</v>
      </c>
      <c r="I221" s="16">
        <v>41919</v>
      </c>
      <c r="J221" s="13" t="s">
        <v>829</v>
      </c>
      <c r="K221" s="16">
        <v>41893</v>
      </c>
      <c r="L221" s="13" t="s">
        <v>857</v>
      </c>
      <c r="M221" s="13" t="s">
        <v>858</v>
      </c>
      <c r="N221" s="17" t="s">
        <v>1968</v>
      </c>
      <c r="O221" s="13" t="s">
        <v>1969</v>
      </c>
      <c r="P221" s="18">
        <v>12.200000000000001</v>
      </c>
    </row>
    <row r="222" spans="1:16" ht="15.75">
      <c r="A222" s="12">
        <v>888072363793</v>
      </c>
      <c r="B222" s="13" t="s">
        <v>116</v>
      </c>
      <c r="C222" s="13" t="s">
        <v>1970</v>
      </c>
      <c r="D222" s="13" t="s">
        <v>853</v>
      </c>
      <c r="E222" s="13" t="s">
        <v>1971</v>
      </c>
      <c r="F222" s="14" t="s">
        <v>1972</v>
      </c>
      <c r="G222" s="15">
        <v>14.98</v>
      </c>
      <c r="H222" s="13" t="s">
        <v>905</v>
      </c>
      <c r="I222" s="16">
        <v>42237</v>
      </c>
      <c r="J222" s="13" t="s">
        <v>829</v>
      </c>
      <c r="K222" s="16">
        <v>42208</v>
      </c>
      <c r="L222" s="13" t="s">
        <v>857</v>
      </c>
      <c r="M222" s="13" t="s">
        <v>906</v>
      </c>
      <c r="N222" s="17" t="s">
        <v>1973</v>
      </c>
      <c r="O222" s="13" t="s">
        <v>1974</v>
      </c>
      <c r="P222" s="18">
        <v>11.5</v>
      </c>
    </row>
    <row r="223" spans="1:16" ht="15.75">
      <c r="A223" s="12">
        <v>888072364080</v>
      </c>
      <c r="B223" s="13" t="s">
        <v>1965</v>
      </c>
      <c r="C223" s="13" t="s">
        <v>435</v>
      </c>
      <c r="D223" s="13" t="s">
        <v>890</v>
      </c>
      <c r="E223" s="13" t="s">
        <v>1975</v>
      </c>
      <c r="F223" s="14" t="s">
        <v>1976</v>
      </c>
      <c r="G223" s="15">
        <v>24.98</v>
      </c>
      <c r="H223" s="13" t="s">
        <v>856</v>
      </c>
      <c r="I223" s="16">
        <v>41982</v>
      </c>
      <c r="J223" s="13" t="s">
        <v>894</v>
      </c>
      <c r="K223" s="16">
        <v>41956</v>
      </c>
      <c r="L223" s="13" t="s">
        <v>857</v>
      </c>
      <c r="M223" s="13" t="s">
        <v>858</v>
      </c>
      <c r="N223" s="17" t="s">
        <v>1977</v>
      </c>
      <c r="O223" s="13" t="s">
        <v>1978</v>
      </c>
      <c r="P223" s="18">
        <v>18.44</v>
      </c>
    </row>
    <row r="224" spans="1:16" ht="15.75">
      <c r="A224" s="12">
        <v>888072366930</v>
      </c>
      <c r="B224" s="13" t="s">
        <v>1979</v>
      </c>
      <c r="C224" s="13" t="s">
        <v>285</v>
      </c>
      <c r="D224" s="13" t="s">
        <v>853</v>
      </c>
      <c r="E224" s="13" t="s">
        <v>1980</v>
      </c>
      <c r="F224" s="14" t="s">
        <v>1981</v>
      </c>
      <c r="G224" s="15">
        <v>18.98</v>
      </c>
      <c r="H224" s="13" t="s">
        <v>923</v>
      </c>
      <c r="I224" s="16">
        <v>42094</v>
      </c>
      <c r="J224" s="13" t="s">
        <v>829</v>
      </c>
      <c r="K224" s="16">
        <v>42068</v>
      </c>
      <c r="L224" s="13" t="s">
        <v>857</v>
      </c>
      <c r="M224" s="13" t="s">
        <v>924</v>
      </c>
      <c r="N224" s="17" t="s">
        <v>1982</v>
      </c>
      <c r="O224" s="13" t="s">
        <v>1983</v>
      </c>
      <c r="P224" s="18">
        <v>14.25</v>
      </c>
    </row>
    <row r="225" spans="1:16" ht="15.75">
      <c r="A225" s="12">
        <v>888072367104</v>
      </c>
      <c r="B225" s="13" t="s">
        <v>1984</v>
      </c>
      <c r="C225" s="13" t="s">
        <v>263</v>
      </c>
      <c r="D225" s="13" t="s">
        <v>853</v>
      </c>
      <c r="E225" s="13" t="s">
        <v>1985</v>
      </c>
      <c r="F225" s="14" t="s">
        <v>1986</v>
      </c>
      <c r="G225" s="15">
        <v>15.98</v>
      </c>
      <c r="H225" s="13" t="s">
        <v>923</v>
      </c>
      <c r="I225" s="16">
        <v>42178</v>
      </c>
      <c r="J225" s="13" t="s">
        <v>829</v>
      </c>
      <c r="K225" s="16">
        <v>42152</v>
      </c>
      <c r="L225" s="13" t="s">
        <v>857</v>
      </c>
      <c r="M225" s="13" t="s">
        <v>924</v>
      </c>
      <c r="N225" s="17" t="s">
        <v>1987</v>
      </c>
      <c r="O225" s="13" t="s">
        <v>1988</v>
      </c>
      <c r="P225" s="18">
        <v>12.200000000000001</v>
      </c>
    </row>
    <row r="226" spans="1:16" ht="15.75">
      <c r="A226" s="12">
        <v>888295138192</v>
      </c>
      <c r="B226" s="13" t="s">
        <v>1989</v>
      </c>
      <c r="C226" s="13" t="s">
        <v>292</v>
      </c>
      <c r="D226" s="13" t="s">
        <v>853</v>
      </c>
      <c r="E226" s="13" t="s">
        <v>1990</v>
      </c>
      <c r="F226" s="14" t="s">
        <v>1991</v>
      </c>
      <c r="G226" s="15">
        <v>13.98</v>
      </c>
      <c r="H226" s="13" t="s">
        <v>923</v>
      </c>
      <c r="I226" s="16">
        <v>41947</v>
      </c>
      <c r="J226" s="13" t="s">
        <v>829</v>
      </c>
      <c r="K226" s="16">
        <v>41916</v>
      </c>
      <c r="L226" s="13" t="s">
        <v>1524</v>
      </c>
      <c r="M226" s="13" t="s">
        <v>924</v>
      </c>
      <c r="N226" s="17" t="s">
        <v>1992</v>
      </c>
      <c r="O226" s="13" t="s">
        <v>1993</v>
      </c>
      <c r="P226" s="18">
        <v>10</v>
      </c>
    </row>
    <row r="227" spans="1:16" ht="15.75">
      <c r="A227" s="12">
        <v>888295234153</v>
      </c>
      <c r="B227" s="13" t="s">
        <v>424</v>
      </c>
      <c r="C227" s="13" t="s">
        <v>432</v>
      </c>
      <c r="D227" s="13" t="s">
        <v>853</v>
      </c>
      <c r="E227" s="13" t="s">
        <v>1994</v>
      </c>
      <c r="F227" s="14" t="s">
        <v>1995</v>
      </c>
      <c r="G227" s="15">
        <v>20.98</v>
      </c>
      <c r="H227" s="13" t="s">
        <v>864</v>
      </c>
      <c r="I227" s="16">
        <v>42108</v>
      </c>
      <c r="J227" s="13" t="s">
        <v>829</v>
      </c>
      <c r="K227" s="16">
        <v>42077</v>
      </c>
      <c r="L227" s="13" t="s">
        <v>1524</v>
      </c>
      <c r="M227" s="13" t="s">
        <v>866</v>
      </c>
      <c r="N227" s="17" t="s">
        <v>1996</v>
      </c>
      <c r="O227" s="13" t="s">
        <v>1997</v>
      </c>
      <c r="P227" s="18">
        <v>15</v>
      </c>
    </row>
    <row r="228" spans="1:16" ht="15.75">
      <c r="A228" s="12">
        <v>888295280136</v>
      </c>
      <c r="B228" s="13" t="s">
        <v>1998</v>
      </c>
      <c r="C228" s="13" t="s">
        <v>446</v>
      </c>
      <c r="D228" s="13" t="s">
        <v>853</v>
      </c>
      <c r="E228" s="13" t="s">
        <v>1999</v>
      </c>
      <c r="F228" s="14" t="s">
        <v>2000</v>
      </c>
      <c r="G228" s="15">
        <v>17.98</v>
      </c>
      <c r="H228" s="13" t="s">
        <v>916</v>
      </c>
      <c r="I228" s="16">
        <v>42192</v>
      </c>
      <c r="J228" s="13" t="s">
        <v>829</v>
      </c>
      <c r="K228" s="16">
        <v>42170</v>
      </c>
      <c r="L228" s="13" t="s">
        <v>2001</v>
      </c>
      <c r="M228" s="13" t="s">
        <v>917</v>
      </c>
      <c r="N228" s="17" t="s">
        <v>2002</v>
      </c>
      <c r="O228" s="13" t="s">
        <v>2003</v>
      </c>
      <c r="P228" s="18">
        <v>12.9</v>
      </c>
    </row>
    <row r="229" spans="1:16" ht="15.75">
      <c r="A229" s="12">
        <v>888430550728</v>
      </c>
      <c r="B229" s="13" t="s">
        <v>2004</v>
      </c>
      <c r="C229" s="13" t="s">
        <v>2005</v>
      </c>
      <c r="D229" s="13" t="s">
        <v>853</v>
      </c>
      <c r="E229" s="13" t="s">
        <v>2006</v>
      </c>
      <c r="F229" s="14" t="s">
        <v>2007</v>
      </c>
      <c r="G229" s="15">
        <v>11.98</v>
      </c>
      <c r="H229" s="13" t="s">
        <v>905</v>
      </c>
      <c r="I229" s="16">
        <v>41701</v>
      </c>
      <c r="J229" s="13" t="s">
        <v>829</v>
      </c>
      <c r="K229" s="16">
        <v>41688</v>
      </c>
      <c r="L229" s="13" t="s">
        <v>1078</v>
      </c>
      <c r="M229" s="13" t="s">
        <v>906</v>
      </c>
      <c r="N229" s="17" t="s">
        <v>2008</v>
      </c>
      <c r="O229" s="13" t="s">
        <v>2009</v>
      </c>
      <c r="P229" s="18">
        <v>10</v>
      </c>
    </row>
    <row r="230" spans="1:16" ht="15.75">
      <c r="A230" s="12">
        <v>888430603523</v>
      </c>
      <c r="B230" s="13" t="s">
        <v>2010</v>
      </c>
      <c r="C230" s="13" t="s">
        <v>176</v>
      </c>
      <c r="D230" s="13" t="s">
        <v>853</v>
      </c>
      <c r="E230" s="13" t="s">
        <v>2011</v>
      </c>
      <c r="F230" s="14" t="s">
        <v>2012</v>
      </c>
      <c r="G230" s="15">
        <v>11.98</v>
      </c>
      <c r="H230" s="13" t="s">
        <v>939</v>
      </c>
      <c r="I230" s="16">
        <v>42017</v>
      </c>
      <c r="J230" s="13" t="s">
        <v>829</v>
      </c>
      <c r="K230" s="16">
        <v>41991</v>
      </c>
      <c r="L230" s="13" t="s">
        <v>1078</v>
      </c>
      <c r="M230" s="13" t="s">
        <v>941</v>
      </c>
      <c r="N230" s="17" t="s">
        <v>2013</v>
      </c>
      <c r="O230" s="13" t="s">
        <v>2014</v>
      </c>
      <c r="P230" s="18">
        <v>10</v>
      </c>
    </row>
    <row r="231" spans="1:16" ht="15.75">
      <c r="A231" s="12">
        <v>888430746121</v>
      </c>
      <c r="B231" s="13" t="s">
        <v>2015</v>
      </c>
      <c r="C231" s="13" t="s">
        <v>2016</v>
      </c>
      <c r="D231" s="13" t="s">
        <v>853</v>
      </c>
      <c r="E231" s="13" t="s">
        <v>2017</v>
      </c>
      <c r="F231" s="14" t="s">
        <v>2018</v>
      </c>
      <c r="G231" s="15">
        <v>11.98</v>
      </c>
      <c r="H231" s="13" t="s">
        <v>923</v>
      </c>
      <c r="I231" s="16">
        <v>41919</v>
      </c>
      <c r="J231" s="13" t="s">
        <v>829</v>
      </c>
      <c r="K231" s="16">
        <v>41893</v>
      </c>
      <c r="L231" s="13" t="s">
        <v>1078</v>
      </c>
      <c r="M231" s="13" t="s">
        <v>924</v>
      </c>
      <c r="N231" s="17" t="s">
        <v>2019</v>
      </c>
      <c r="O231" s="13" t="s">
        <v>2020</v>
      </c>
      <c r="P231" s="18">
        <v>10</v>
      </c>
    </row>
    <row r="232" spans="1:16" ht="15.75">
      <c r="A232" s="12">
        <v>888430777521</v>
      </c>
      <c r="B232" s="13" t="s">
        <v>2021</v>
      </c>
      <c r="C232" s="13" t="s">
        <v>2022</v>
      </c>
      <c r="D232" s="13" t="s">
        <v>853</v>
      </c>
      <c r="E232" s="13" t="s">
        <v>2023</v>
      </c>
      <c r="F232" s="14" t="s">
        <v>2024</v>
      </c>
      <c r="G232" s="15">
        <v>13.98</v>
      </c>
      <c r="H232" s="13" t="s">
        <v>1298</v>
      </c>
      <c r="I232" s="16">
        <v>42150</v>
      </c>
      <c r="J232" s="13" t="s">
        <v>829</v>
      </c>
      <c r="K232" s="16">
        <v>42131</v>
      </c>
      <c r="L232" s="13" t="s">
        <v>1078</v>
      </c>
      <c r="M232" s="13" t="s">
        <v>1299</v>
      </c>
      <c r="N232" s="17" t="s">
        <v>2025</v>
      </c>
      <c r="O232" s="13" t="s">
        <v>2026</v>
      </c>
      <c r="P232" s="18">
        <v>12.200000000000001</v>
      </c>
    </row>
    <row r="233" spans="1:16" ht="15.75">
      <c r="A233" s="12">
        <v>888430900813</v>
      </c>
      <c r="B233" s="13" t="s">
        <v>108</v>
      </c>
      <c r="C233" s="13" t="s">
        <v>699</v>
      </c>
      <c r="D233" s="13" t="s">
        <v>890</v>
      </c>
      <c r="E233" s="13" t="s">
        <v>2027</v>
      </c>
      <c r="F233" s="14" t="s">
        <v>2028</v>
      </c>
      <c r="G233" s="15">
        <v>23.98</v>
      </c>
      <c r="H233" s="13" t="s">
        <v>905</v>
      </c>
      <c r="I233" s="16">
        <v>41953</v>
      </c>
      <c r="J233" s="13" t="s">
        <v>940</v>
      </c>
      <c r="K233" s="16">
        <v>41928</v>
      </c>
      <c r="L233" s="13" t="s">
        <v>1078</v>
      </c>
      <c r="M233" s="13" t="s">
        <v>906</v>
      </c>
      <c r="N233" s="17" t="s">
        <v>2029</v>
      </c>
      <c r="O233" s="13" t="s">
        <v>2030</v>
      </c>
      <c r="P233" s="18">
        <v>14.35</v>
      </c>
    </row>
    <row r="234" spans="1:16" ht="15.75">
      <c r="A234" s="12">
        <v>888430900820</v>
      </c>
      <c r="B234" s="13" t="s">
        <v>108</v>
      </c>
      <c r="C234" s="13" t="s">
        <v>699</v>
      </c>
      <c r="D234" s="13" t="s">
        <v>853</v>
      </c>
      <c r="E234" s="13" t="s">
        <v>2031</v>
      </c>
      <c r="F234" s="14" t="s">
        <v>2032</v>
      </c>
      <c r="G234" s="15">
        <v>11.98</v>
      </c>
      <c r="H234" s="13" t="s">
        <v>905</v>
      </c>
      <c r="I234" s="16">
        <v>41953</v>
      </c>
      <c r="J234" s="13" t="s">
        <v>829</v>
      </c>
      <c r="K234" s="16">
        <v>41928</v>
      </c>
      <c r="L234" s="13" t="s">
        <v>1078</v>
      </c>
      <c r="M234" s="13" t="s">
        <v>906</v>
      </c>
      <c r="N234" s="17" t="s">
        <v>2033</v>
      </c>
      <c r="O234" s="13" t="s">
        <v>2034</v>
      </c>
      <c r="P234" s="18">
        <v>10</v>
      </c>
    </row>
    <row r="235" spans="1:16" ht="15.75">
      <c r="A235" s="12">
        <v>888430905528</v>
      </c>
      <c r="B235" s="13" t="s">
        <v>2035</v>
      </c>
      <c r="C235" s="13" t="s">
        <v>611</v>
      </c>
      <c r="D235" s="13" t="s">
        <v>853</v>
      </c>
      <c r="E235" s="13" t="s">
        <v>2036</v>
      </c>
      <c r="F235" s="14" t="s">
        <v>2037</v>
      </c>
      <c r="G235" s="15">
        <v>29.98</v>
      </c>
      <c r="H235" s="13" t="s">
        <v>905</v>
      </c>
      <c r="I235" s="16">
        <v>42209</v>
      </c>
      <c r="J235" s="13" t="s">
        <v>829</v>
      </c>
      <c r="K235" s="16">
        <v>42180</v>
      </c>
      <c r="L235" s="13" t="s">
        <v>1078</v>
      </c>
      <c r="M235" s="13" t="s">
        <v>906</v>
      </c>
      <c r="N235" s="17" t="s">
        <v>2038</v>
      </c>
      <c r="O235" s="13" t="s">
        <v>2039</v>
      </c>
      <c r="P235" s="18">
        <v>22.5</v>
      </c>
    </row>
    <row r="236" spans="1:16" ht="15.75">
      <c r="A236" s="12">
        <v>888430905818</v>
      </c>
      <c r="B236" s="13" t="s">
        <v>2035</v>
      </c>
      <c r="C236" s="13" t="s">
        <v>2040</v>
      </c>
      <c r="D236" s="13" t="s">
        <v>890</v>
      </c>
      <c r="E236" s="13" t="s">
        <v>2041</v>
      </c>
      <c r="F236" s="14" t="s">
        <v>2042</v>
      </c>
      <c r="G236" s="15">
        <v>59.980000000000004</v>
      </c>
      <c r="H236" s="13" t="s">
        <v>905</v>
      </c>
      <c r="I236" s="16">
        <v>42244</v>
      </c>
      <c r="J236" s="13" t="s">
        <v>894</v>
      </c>
      <c r="K236" s="16">
        <v>42212</v>
      </c>
      <c r="L236" s="13" t="s">
        <v>865</v>
      </c>
      <c r="M236" s="13" t="s">
        <v>906</v>
      </c>
      <c r="N236" s="17" t="s">
        <v>2043</v>
      </c>
      <c r="O236" s="13" t="s">
        <v>2044</v>
      </c>
      <c r="P236" s="18">
        <v>46.01</v>
      </c>
    </row>
    <row r="237" spans="1:16" ht="15.75">
      <c r="A237" s="12">
        <v>888430969025</v>
      </c>
      <c r="B237" s="13" t="s">
        <v>534</v>
      </c>
      <c r="C237" s="13" t="s">
        <v>758</v>
      </c>
      <c r="D237" s="13" t="s">
        <v>853</v>
      </c>
      <c r="E237" s="13" t="s">
        <v>2045</v>
      </c>
      <c r="F237" s="14" t="s">
        <v>2046</v>
      </c>
      <c r="G237" s="15">
        <v>9.98</v>
      </c>
      <c r="H237" s="13" t="s">
        <v>1929</v>
      </c>
      <c r="I237" s="16">
        <v>41933</v>
      </c>
      <c r="J237" s="13" t="s">
        <v>829</v>
      </c>
      <c r="K237" s="16">
        <v>41907</v>
      </c>
      <c r="L237" s="13" t="s">
        <v>1078</v>
      </c>
      <c r="M237" s="13" t="s">
        <v>1930</v>
      </c>
      <c r="N237" s="17" t="s">
        <v>2047</v>
      </c>
      <c r="O237" s="13" t="s">
        <v>2048</v>
      </c>
      <c r="P237" s="18">
        <v>7.95</v>
      </c>
    </row>
    <row r="238" spans="1:16" ht="15.75">
      <c r="A238" s="12">
        <v>888430980518</v>
      </c>
      <c r="B238" s="13" t="s">
        <v>2049</v>
      </c>
      <c r="C238" s="13" t="s">
        <v>688</v>
      </c>
      <c r="D238" s="13" t="s">
        <v>890</v>
      </c>
      <c r="E238" s="13" t="s">
        <v>2050</v>
      </c>
      <c r="F238" s="14" t="s">
        <v>2051</v>
      </c>
      <c r="G238" s="15">
        <v>19.98</v>
      </c>
      <c r="H238" s="13" t="s">
        <v>905</v>
      </c>
      <c r="I238" s="16">
        <v>42066</v>
      </c>
      <c r="J238" s="13" t="s">
        <v>894</v>
      </c>
      <c r="K238" s="16">
        <v>42040</v>
      </c>
      <c r="L238" s="13" t="s">
        <v>1078</v>
      </c>
      <c r="M238" s="13" t="s">
        <v>906</v>
      </c>
      <c r="N238" s="17" t="s">
        <v>2052</v>
      </c>
      <c r="O238" s="13" t="s">
        <v>2053</v>
      </c>
      <c r="P238" s="18">
        <v>11.950000000000001</v>
      </c>
    </row>
    <row r="239" spans="1:16" ht="15.75">
      <c r="A239" s="12">
        <v>888430980525</v>
      </c>
      <c r="B239" s="13" t="s">
        <v>2049</v>
      </c>
      <c r="C239" s="13" t="s">
        <v>688</v>
      </c>
      <c r="D239" s="13" t="s">
        <v>853</v>
      </c>
      <c r="E239" s="13" t="s">
        <v>2054</v>
      </c>
      <c r="F239" s="14" t="s">
        <v>2055</v>
      </c>
      <c r="G239" s="15">
        <v>11.98</v>
      </c>
      <c r="H239" s="13" t="s">
        <v>905</v>
      </c>
      <c r="I239" s="16">
        <v>42052</v>
      </c>
      <c r="J239" s="13" t="s">
        <v>829</v>
      </c>
      <c r="K239" s="16">
        <v>42026</v>
      </c>
      <c r="L239" s="13" t="s">
        <v>1078</v>
      </c>
      <c r="M239" s="13" t="s">
        <v>906</v>
      </c>
      <c r="N239" s="17" t="s">
        <v>2056</v>
      </c>
      <c r="O239" s="13" t="s">
        <v>2057</v>
      </c>
      <c r="P239" s="18">
        <v>10</v>
      </c>
    </row>
    <row r="240" spans="1:16" ht="15.75">
      <c r="A240" s="12">
        <v>888750087621</v>
      </c>
      <c r="B240" s="13" t="s">
        <v>2058</v>
      </c>
      <c r="C240" s="13" t="s">
        <v>666</v>
      </c>
      <c r="D240" s="13" t="s">
        <v>853</v>
      </c>
      <c r="E240" s="13" t="s">
        <v>2059</v>
      </c>
      <c r="F240" s="14" t="s">
        <v>2060</v>
      </c>
      <c r="G240" s="15">
        <v>13.98</v>
      </c>
      <c r="H240" s="13" t="s">
        <v>893</v>
      </c>
      <c r="I240" s="16">
        <v>41982</v>
      </c>
      <c r="J240" s="13" t="s">
        <v>829</v>
      </c>
      <c r="K240" s="16">
        <v>41956</v>
      </c>
      <c r="L240" s="13" t="s">
        <v>1078</v>
      </c>
      <c r="M240" s="13" t="s">
        <v>895</v>
      </c>
      <c r="N240" s="17" t="s">
        <v>2061</v>
      </c>
      <c r="O240" s="13" t="s">
        <v>2062</v>
      </c>
      <c r="P240" s="18">
        <v>12.200000000000001</v>
      </c>
    </row>
    <row r="241" spans="1:16" ht="15.75">
      <c r="A241" s="12">
        <v>888750121226</v>
      </c>
      <c r="B241" s="13" t="s">
        <v>2063</v>
      </c>
      <c r="C241" s="13" t="s">
        <v>2064</v>
      </c>
      <c r="D241" s="13" t="s">
        <v>853</v>
      </c>
      <c r="E241" s="13" t="s">
        <v>2065</v>
      </c>
      <c r="F241" s="14" t="s">
        <v>2066</v>
      </c>
      <c r="G241" s="15">
        <v>11.98</v>
      </c>
      <c r="H241" s="13" t="s">
        <v>1044</v>
      </c>
      <c r="I241" s="16">
        <v>41967</v>
      </c>
      <c r="J241" s="13" t="s">
        <v>829</v>
      </c>
      <c r="K241" s="16">
        <v>41942</v>
      </c>
      <c r="L241" s="13" t="s">
        <v>1078</v>
      </c>
      <c r="M241" s="13" t="s">
        <v>1045</v>
      </c>
      <c r="N241" s="17" t="s">
        <v>2067</v>
      </c>
      <c r="O241" s="13" t="s">
        <v>2068</v>
      </c>
      <c r="P241" s="18">
        <v>10</v>
      </c>
    </row>
    <row r="242" spans="1:16" ht="15.75">
      <c r="A242" s="12">
        <v>888750161222</v>
      </c>
      <c r="B242" s="13" t="s">
        <v>2069</v>
      </c>
      <c r="C242" s="13" t="s">
        <v>586</v>
      </c>
      <c r="D242" s="13" t="s">
        <v>853</v>
      </c>
      <c r="E242" s="13" t="s">
        <v>2070</v>
      </c>
      <c r="F242" s="14" t="s">
        <v>2071</v>
      </c>
      <c r="G242" s="15">
        <v>149.98</v>
      </c>
      <c r="H242" s="13" t="s">
        <v>905</v>
      </c>
      <c r="I242" s="16">
        <v>41947</v>
      </c>
      <c r="J242" s="13" t="s">
        <v>829</v>
      </c>
      <c r="K242" s="16">
        <v>41921</v>
      </c>
      <c r="L242" s="13" t="s">
        <v>1078</v>
      </c>
      <c r="M242" s="13" t="s">
        <v>906</v>
      </c>
      <c r="N242" s="17" t="s">
        <v>2072</v>
      </c>
      <c r="O242" s="13" t="s">
        <v>2073</v>
      </c>
      <c r="P242" s="18">
        <v>105.75</v>
      </c>
    </row>
    <row r="243" spans="1:16" ht="15.75">
      <c r="A243" s="12">
        <v>888750168825</v>
      </c>
      <c r="B243" s="13" t="s">
        <v>2074</v>
      </c>
      <c r="C243" s="13" t="s">
        <v>25</v>
      </c>
      <c r="D243" s="13" t="s">
        <v>853</v>
      </c>
      <c r="E243" s="13" t="s">
        <v>2075</v>
      </c>
      <c r="F243" s="14" t="s">
        <v>2076</v>
      </c>
      <c r="G243" s="15">
        <v>11.98</v>
      </c>
      <c r="H243" s="13" t="s">
        <v>905</v>
      </c>
      <c r="I243" s="16">
        <v>42017</v>
      </c>
      <c r="J243" s="13" t="s">
        <v>829</v>
      </c>
      <c r="K243" s="16">
        <v>41991</v>
      </c>
      <c r="L243" s="13" t="s">
        <v>1078</v>
      </c>
      <c r="M243" s="13" t="s">
        <v>906</v>
      </c>
      <c r="N243" s="17" t="s">
        <v>2077</v>
      </c>
      <c r="O243" s="13" t="s">
        <v>2078</v>
      </c>
      <c r="P243" s="18">
        <v>10</v>
      </c>
    </row>
    <row r="244" spans="1:16" ht="15.75">
      <c r="A244" s="12">
        <v>888750212122</v>
      </c>
      <c r="B244" s="13" t="s">
        <v>2079</v>
      </c>
      <c r="C244" s="13" t="s">
        <v>381</v>
      </c>
      <c r="D244" s="13" t="s">
        <v>853</v>
      </c>
      <c r="E244" s="13" t="s">
        <v>2080</v>
      </c>
      <c r="F244" s="14" t="s">
        <v>2081</v>
      </c>
      <c r="G244" s="15">
        <v>9.98</v>
      </c>
      <c r="H244" s="13" t="s">
        <v>1150</v>
      </c>
      <c r="I244" s="16">
        <v>42115</v>
      </c>
      <c r="J244" s="13" t="s">
        <v>829</v>
      </c>
      <c r="K244" s="16">
        <v>42089</v>
      </c>
      <c r="L244" s="13" t="s">
        <v>1078</v>
      </c>
      <c r="M244" s="13" t="s">
        <v>1152</v>
      </c>
      <c r="N244" s="17" t="s">
        <v>2082</v>
      </c>
      <c r="O244" s="13" t="s">
        <v>2083</v>
      </c>
      <c r="P244" s="18">
        <v>7.95</v>
      </c>
    </row>
    <row r="245" spans="1:16" ht="15.75">
      <c r="A245" s="12">
        <v>888750279620</v>
      </c>
      <c r="B245" s="13" t="s">
        <v>2084</v>
      </c>
      <c r="C245" s="13" t="s">
        <v>2085</v>
      </c>
      <c r="D245" s="13" t="s">
        <v>853</v>
      </c>
      <c r="E245" s="13" t="s">
        <v>2086</v>
      </c>
      <c r="F245" s="14" t="s">
        <v>2087</v>
      </c>
      <c r="G245" s="15">
        <v>10.98</v>
      </c>
      <c r="H245" s="13" t="s">
        <v>1056</v>
      </c>
      <c r="I245" s="16">
        <v>42209</v>
      </c>
      <c r="J245" s="13" t="s">
        <v>829</v>
      </c>
      <c r="K245" s="16">
        <v>42205</v>
      </c>
      <c r="L245" s="13" t="s">
        <v>1078</v>
      </c>
      <c r="M245" s="13" t="s">
        <v>1057</v>
      </c>
      <c r="N245" s="17" t="s">
        <v>2088</v>
      </c>
      <c r="O245" s="13" t="s">
        <v>2089</v>
      </c>
      <c r="P245" s="18">
        <v>9.3</v>
      </c>
    </row>
    <row r="246" spans="1:16" ht="15.75">
      <c r="A246" s="12">
        <v>888750337122</v>
      </c>
      <c r="B246" s="13" t="s">
        <v>2090</v>
      </c>
      <c r="C246" s="13" t="s">
        <v>175</v>
      </c>
      <c r="D246" s="13" t="s">
        <v>853</v>
      </c>
      <c r="E246" s="13" t="s">
        <v>2091</v>
      </c>
      <c r="F246" s="14" t="s">
        <v>2092</v>
      </c>
      <c r="G246" s="15">
        <v>11.98</v>
      </c>
      <c r="H246" s="13" t="s">
        <v>939</v>
      </c>
      <c r="I246" s="16">
        <v>42031</v>
      </c>
      <c r="J246" s="13" t="s">
        <v>829</v>
      </c>
      <c r="K246" s="16">
        <v>42005</v>
      </c>
      <c r="L246" s="13" t="s">
        <v>1078</v>
      </c>
      <c r="M246" s="13" t="s">
        <v>941</v>
      </c>
      <c r="N246" s="17" t="s">
        <v>2093</v>
      </c>
      <c r="O246" s="13" t="s">
        <v>2094</v>
      </c>
      <c r="P246" s="18">
        <v>10</v>
      </c>
    </row>
    <row r="247" spans="1:16" ht="15.75">
      <c r="A247" s="12">
        <v>888750441126</v>
      </c>
      <c r="B247" s="13" t="s">
        <v>2095</v>
      </c>
      <c r="C247" s="13" t="s">
        <v>199</v>
      </c>
      <c r="D247" s="13" t="s">
        <v>853</v>
      </c>
      <c r="E247" s="13" t="s">
        <v>2096</v>
      </c>
      <c r="F247" s="14" t="s">
        <v>2097</v>
      </c>
      <c r="G247" s="15">
        <v>11.98</v>
      </c>
      <c r="H247" s="13" t="s">
        <v>1298</v>
      </c>
      <c r="I247" s="16">
        <v>41982</v>
      </c>
      <c r="J247" s="13" t="s">
        <v>829</v>
      </c>
      <c r="K247" s="16">
        <v>41956</v>
      </c>
      <c r="L247" s="13" t="s">
        <v>1078</v>
      </c>
      <c r="M247" s="13" t="s">
        <v>1299</v>
      </c>
      <c r="N247" s="17" t="s">
        <v>2098</v>
      </c>
      <c r="O247" s="13" t="s">
        <v>2099</v>
      </c>
      <c r="P247" s="18">
        <v>10</v>
      </c>
    </row>
    <row r="248" spans="1:16" ht="15.75">
      <c r="A248" s="12">
        <v>888750531018</v>
      </c>
      <c r="B248" s="13" t="s">
        <v>2100</v>
      </c>
      <c r="C248" s="13" t="s">
        <v>744</v>
      </c>
      <c r="D248" s="13" t="s">
        <v>890</v>
      </c>
      <c r="E248" s="13" t="s">
        <v>2101</v>
      </c>
      <c r="F248" s="14" t="s">
        <v>2102</v>
      </c>
      <c r="G248" s="15">
        <v>21.98</v>
      </c>
      <c r="H248" s="13" t="s">
        <v>905</v>
      </c>
      <c r="I248" s="16">
        <v>42101</v>
      </c>
      <c r="J248" s="13" t="s">
        <v>940</v>
      </c>
      <c r="K248" s="16">
        <v>42075</v>
      </c>
      <c r="L248" s="13" t="s">
        <v>1078</v>
      </c>
      <c r="M248" s="13" t="s">
        <v>906</v>
      </c>
      <c r="N248" s="17" t="s">
        <v>2103</v>
      </c>
      <c r="O248" s="13" t="s">
        <v>2104</v>
      </c>
      <c r="P248" s="18">
        <v>13.14</v>
      </c>
    </row>
    <row r="249" spans="1:16" ht="15.75">
      <c r="A249" s="12">
        <v>888750531025</v>
      </c>
      <c r="B249" s="13" t="s">
        <v>2100</v>
      </c>
      <c r="C249" s="13" t="s">
        <v>744</v>
      </c>
      <c r="D249" s="13" t="s">
        <v>853</v>
      </c>
      <c r="E249" s="13" t="s">
        <v>2105</v>
      </c>
      <c r="F249" s="14" t="s">
        <v>2106</v>
      </c>
      <c r="G249" s="15">
        <v>11.98</v>
      </c>
      <c r="H249" s="13" t="s">
        <v>905</v>
      </c>
      <c r="I249" s="16">
        <v>42017</v>
      </c>
      <c r="J249" s="13" t="s">
        <v>829</v>
      </c>
      <c r="K249" s="16">
        <v>41991</v>
      </c>
      <c r="L249" s="13" t="s">
        <v>1078</v>
      </c>
      <c r="M249" s="13" t="s">
        <v>906</v>
      </c>
      <c r="N249" s="17" t="s">
        <v>2107</v>
      </c>
      <c r="O249" s="13" t="s">
        <v>2108</v>
      </c>
      <c r="P249" s="18">
        <v>10</v>
      </c>
    </row>
    <row r="250" spans="1:16" ht="15.75">
      <c r="A250" s="12">
        <v>888750535122</v>
      </c>
      <c r="B250" s="13" t="s">
        <v>2109</v>
      </c>
      <c r="C250" s="13" t="s">
        <v>2110</v>
      </c>
      <c r="D250" s="13" t="s">
        <v>853</v>
      </c>
      <c r="E250" s="13" t="s">
        <v>2111</v>
      </c>
      <c r="F250" s="14" t="s">
        <v>2112</v>
      </c>
      <c r="G250" s="15">
        <v>11.98</v>
      </c>
      <c r="H250" s="13" t="s">
        <v>1104</v>
      </c>
      <c r="I250" s="16">
        <v>42045</v>
      </c>
      <c r="J250" s="13" t="s">
        <v>829</v>
      </c>
      <c r="K250" s="16">
        <v>42019</v>
      </c>
      <c r="L250" s="13" t="s">
        <v>1078</v>
      </c>
      <c r="M250" s="13" t="s">
        <v>1105</v>
      </c>
      <c r="N250" s="17" t="s">
        <v>2113</v>
      </c>
      <c r="O250" s="13" t="s">
        <v>2114</v>
      </c>
      <c r="P250" s="18">
        <v>10</v>
      </c>
    </row>
    <row r="251" spans="1:16" ht="15.75">
      <c r="A251" s="12">
        <v>888750565518</v>
      </c>
      <c r="B251" s="13" t="s">
        <v>2115</v>
      </c>
      <c r="C251" s="13" t="s">
        <v>22</v>
      </c>
      <c r="D251" s="13" t="s">
        <v>890</v>
      </c>
      <c r="E251" s="13" t="s">
        <v>2116</v>
      </c>
      <c r="F251" s="14" t="s">
        <v>2117</v>
      </c>
      <c r="G251" s="15">
        <v>25.98</v>
      </c>
      <c r="H251" s="13" t="s">
        <v>939</v>
      </c>
      <c r="I251" s="16">
        <v>42073</v>
      </c>
      <c r="J251" s="13" t="s">
        <v>940</v>
      </c>
      <c r="K251" s="16">
        <v>42047</v>
      </c>
      <c r="L251" s="13" t="s">
        <v>1078</v>
      </c>
      <c r="M251" s="13" t="s">
        <v>941</v>
      </c>
      <c r="N251" s="17" t="s">
        <v>2118</v>
      </c>
      <c r="O251" s="13" t="s">
        <v>2119</v>
      </c>
      <c r="P251" s="18">
        <v>18.56</v>
      </c>
    </row>
    <row r="252" spans="1:16" ht="15.75">
      <c r="A252" s="12">
        <v>888750565525</v>
      </c>
      <c r="B252" s="13" t="s">
        <v>2115</v>
      </c>
      <c r="C252" s="13" t="s">
        <v>22</v>
      </c>
      <c r="D252" s="13" t="s">
        <v>853</v>
      </c>
      <c r="E252" s="13" t="s">
        <v>2120</v>
      </c>
      <c r="F252" s="14" t="s">
        <v>2121</v>
      </c>
      <c r="G252" s="15">
        <v>11.98</v>
      </c>
      <c r="H252" s="13" t="s">
        <v>939</v>
      </c>
      <c r="I252" s="16">
        <v>41988</v>
      </c>
      <c r="J252" s="13" t="s">
        <v>829</v>
      </c>
      <c r="K252" s="16">
        <v>41984</v>
      </c>
      <c r="L252" s="13" t="s">
        <v>1078</v>
      </c>
      <c r="M252" s="13" t="s">
        <v>941</v>
      </c>
      <c r="N252" s="17" t="s">
        <v>2122</v>
      </c>
      <c r="O252" s="13" t="s">
        <v>2123</v>
      </c>
      <c r="P252" s="18">
        <v>10</v>
      </c>
    </row>
    <row r="253" spans="1:16" ht="15.75">
      <c r="A253" s="12">
        <v>888750569813</v>
      </c>
      <c r="B253" s="13" t="s">
        <v>2095</v>
      </c>
      <c r="C253" s="13" t="s">
        <v>199</v>
      </c>
      <c r="D253" s="13" t="s">
        <v>890</v>
      </c>
      <c r="E253" s="13" t="s">
        <v>2124</v>
      </c>
      <c r="F253" s="14" t="s">
        <v>2125</v>
      </c>
      <c r="G253" s="15">
        <v>24.98</v>
      </c>
      <c r="H253" s="13" t="s">
        <v>1298</v>
      </c>
      <c r="I253" s="16">
        <v>42080</v>
      </c>
      <c r="J253" s="13" t="s">
        <v>940</v>
      </c>
      <c r="K253" s="16">
        <v>42054</v>
      </c>
      <c r="L253" s="13" t="s">
        <v>1078</v>
      </c>
      <c r="M253" s="13" t="s">
        <v>1299</v>
      </c>
      <c r="N253" s="17" t="s">
        <v>2126</v>
      </c>
      <c r="O253" s="13" t="s">
        <v>2127</v>
      </c>
      <c r="P253" s="18">
        <v>19.330000000000002</v>
      </c>
    </row>
    <row r="254" spans="1:16" ht="15.75">
      <c r="A254" s="12">
        <v>888750579614</v>
      </c>
      <c r="B254" s="13" t="s">
        <v>2128</v>
      </c>
      <c r="C254" s="13" t="s">
        <v>63</v>
      </c>
      <c r="D254" s="13" t="s">
        <v>890</v>
      </c>
      <c r="E254" s="13" t="s">
        <v>2129</v>
      </c>
      <c r="F254" s="14" t="s">
        <v>2130</v>
      </c>
      <c r="G254" s="15">
        <v>20.98</v>
      </c>
      <c r="H254" s="13" t="s">
        <v>905</v>
      </c>
      <c r="I254" s="16">
        <v>42038</v>
      </c>
      <c r="J254" s="13" t="s">
        <v>1580</v>
      </c>
      <c r="K254" s="16">
        <v>42012</v>
      </c>
      <c r="L254" s="13" t="s">
        <v>1078</v>
      </c>
      <c r="M254" s="13" t="s">
        <v>906</v>
      </c>
      <c r="N254" s="17" t="s">
        <v>2131</v>
      </c>
      <c r="O254" s="13" t="s">
        <v>2132</v>
      </c>
      <c r="P254" s="18">
        <v>16.240000000000002</v>
      </c>
    </row>
    <row r="255" spans="1:16" ht="15.75">
      <c r="A255" s="12">
        <v>888750579621</v>
      </c>
      <c r="B255" s="13" t="s">
        <v>2128</v>
      </c>
      <c r="C255" s="13" t="s">
        <v>63</v>
      </c>
      <c r="D255" s="13" t="s">
        <v>853</v>
      </c>
      <c r="E255" s="13" t="s">
        <v>2133</v>
      </c>
      <c r="F255" s="14" t="s">
        <v>2134</v>
      </c>
      <c r="G255" s="15">
        <v>11.98</v>
      </c>
      <c r="H255" s="13" t="s">
        <v>905</v>
      </c>
      <c r="I255" s="16">
        <v>42038</v>
      </c>
      <c r="J255" s="13" t="s">
        <v>829</v>
      </c>
      <c r="K255" s="16">
        <v>42012</v>
      </c>
      <c r="L255" s="13" t="s">
        <v>1078</v>
      </c>
      <c r="M255" s="13" t="s">
        <v>906</v>
      </c>
      <c r="N255" s="17" t="s">
        <v>2135</v>
      </c>
      <c r="O255" s="13" t="s">
        <v>2136</v>
      </c>
      <c r="P255" s="18">
        <v>10</v>
      </c>
    </row>
    <row r="256" spans="1:16" ht="15.75">
      <c r="A256" s="12">
        <v>888750624826</v>
      </c>
      <c r="B256" s="13" t="s">
        <v>145</v>
      </c>
      <c r="C256" s="13" t="s">
        <v>709</v>
      </c>
      <c r="D256" s="13" t="s">
        <v>853</v>
      </c>
      <c r="E256" s="13" t="s">
        <v>2137</v>
      </c>
      <c r="F256" s="14" t="s">
        <v>2138</v>
      </c>
      <c r="G256" s="15">
        <v>11.98</v>
      </c>
      <c r="H256" s="13" t="s">
        <v>905</v>
      </c>
      <c r="I256" s="16">
        <v>42128</v>
      </c>
      <c r="J256" s="13" t="s">
        <v>829</v>
      </c>
      <c r="K256" s="16">
        <v>42103</v>
      </c>
      <c r="L256" s="13" t="s">
        <v>1078</v>
      </c>
      <c r="M256" s="13" t="s">
        <v>906</v>
      </c>
      <c r="N256" s="17" t="s">
        <v>2139</v>
      </c>
      <c r="O256" s="13" t="s">
        <v>2140</v>
      </c>
      <c r="P256" s="18">
        <v>10</v>
      </c>
    </row>
    <row r="257" spans="1:16" ht="15.75">
      <c r="A257" s="12">
        <v>888750700612</v>
      </c>
      <c r="B257" s="13" t="s">
        <v>557</v>
      </c>
      <c r="C257" s="13" t="s">
        <v>556</v>
      </c>
      <c r="D257" s="13" t="s">
        <v>890</v>
      </c>
      <c r="E257" s="13" t="s">
        <v>2141</v>
      </c>
      <c r="F257" s="14" t="s">
        <v>2142</v>
      </c>
      <c r="G257" s="15">
        <v>19.98</v>
      </c>
      <c r="H257" s="13" t="s">
        <v>1298</v>
      </c>
      <c r="I257" s="16">
        <v>42195</v>
      </c>
      <c r="J257" s="13" t="s">
        <v>940</v>
      </c>
      <c r="K257" s="16">
        <v>42173</v>
      </c>
      <c r="L257" s="13" t="s">
        <v>1078</v>
      </c>
      <c r="M257" s="13" t="s">
        <v>1299</v>
      </c>
      <c r="N257" s="17" t="s">
        <v>2143</v>
      </c>
      <c r="O257" s="13" t="s">
        <v>2144</v>
      </c>
      <c r="P257" s="18">
        <v>15.46</v>
      </c>
    </row>
    <row r="258" spans="1:16" ht="15.75">
      <c r="A258" s="12">
        <v>888750700629</v>
      </c>
      <c r="B258" s="13" t="s">
        <v>557</v>
      </c>
      <c r="C258" s="13" t="s">
        <v>556</v>
      </c>
      <c r="D258" s="13" t="s">
        <v>853</v>
      </c>
      <c r="E258" s="13" t="s">
        <v>2145</v>
      </c>
      <c r="F258" s="14" t="s">
        <v>2146</v>
      </c>
      <c r="G258" s="15">
        <v>13.98</v>
      </c>
      <c r="H258" s="13" t="s">
        <v>1298</v>
      </c>
      <c r="I258" s="16">
        <v>42136</v>
      </c>
      <c r="J258" s="13" t="s">
        <v>829</v>
      </c>
      <c r="K258" s="16">
        <v>42110</v>
      </c>
      <c r="L258" s="13" t="s">
        <v>1078</v>
      </c>
      <c r="M258" s="13" t="s">
        <v>1299</v>
      </c>
      <c r="N258" s="17" t="s">
        <v>2147</v>
      </c>
      <c r="O258" s="13" t="s">
        <v>2148</v>
      </c>
      <c r="P258" s="18">
        <v>11.5</v>
      </c>
    </row>
    <row r="259" spans="1:16" ht="15.75">
      <c r="A259" s="12">
        <v>888750704924</v>
      </c>
      <c r="B259" s="13" t="s">
        <v>211</v>
      </c>
      <c r="C259" s="13" t="s">
        <v>662</v>
      </c>
      <c r="D259" s="13" t="s">
        <v>853</v>
      </c>
      <c r="E259" s="13" t="s">
        <v>2149</v>
      </c>
      <c r="F259" s="14" t="s">
        <v>2150</v>
      </c>
      <c r="G259" s="15">
        <v>9.98</v>
      </c>
      <c r="H259" s="13" t="s">
        <v>893</v>
      </c>
      <c r="I259" s="16">
        <v>42349</v>
      </c>
      <c r="J259" s="13" t="s">
        <v>829</v>
      </c>
      <c r="K259" s="16">
        <v>42320</v>
      </c>
      <c r="L259" s="13" t="s">
        <v>1078</v>
      </c>
      <c r="M259" s="13" t="s">
        <v>895</v>
      </c>
      <c r="N259" s="17" t="s">
        <v>2151</v>
      </c>
      <c r="O259" s="13" t="s">
        <v>2152</v>
      </c>
      <c r="P259" s="18">
        <v>7.95</v>
      </c>
    </row>
    <row r="260" spans="1:16" ht="15.75">
      <c r="A260" s="12">
        <v>888750708618</v>
      </c>
      <c r="B260" s="13" t="s">
        <v>2153</v>
      </c>
      <c r="C260" s="13" t="s">
        <v>733</v>
      </c>
      <c r="D260" s="13" t="s">
        <v>890</v>
      </c>
      <c r="E260" s="13" t="s">
        <v>2154</v>
      </c>
      <c r="F260" s="14" t="s">
        <v>2155</v>
      </c>
      <c r="G260" s="15">
        <v>23.98</v>
      </c>
      <c r="H260" s="13" t="s">
        <v>905</v>
      </c>
      <c r="I260" s="16">
        <v>42108</v>
      </c>
      <c r="J260" s="13" t="s">
        <v>894</v>
      </c>
      <c r="K260" s="16">
        <v>42061</v>
      </c>
      <c r="L260" s="13" t="s">
        <v>1078</v>
      </c>
      <c r="M260" s="13" t="s">
        <v>906</v>
      </c>
      <c r="N260" s="17" t="s">
        <v>2156</v>
      </c>
      <c r="O260" s="13" t="s">
        <v>2157</v>
      </c>
      <c r="P260" s="18">
        <v>14.35</v>
      </c>
    </row>
    <row r="261" spans="1:16" ht="15.75">
      <c r="A261" s="12">
        <v>888750708625</v>
      </c>
      <c r="B261" s="13" t="s">
        <v>2153</v>
      </c>
      <c r="C261" s="13" t="s">
        <v>733</v>
      </c>
      <c r="D261" s="13" t="s">
        <v>853</v>
      </c>
      <c r="E261" s="13" t="s">
        <v>2158</v>
      </c>
      <c r="F261" s="14" t="s">
        <v>2159</v>
      </c>
      <c r="G261" s="15">
        <v>13.98</v>
      </c>
      <c r="H261" s="13" t="s">
        <v>905</v>
      </c>
      <c r="I261" s="16">
        <v>42066</v>
      </c>
      <c r="J261" s="13" t="s">
        <v>829</v>
      </c>
      <c r="K261" s="16">
        <v>42040</v>
      </c>
      <c r="L261" s="13" t="s">
        <v>1078</v>
      </c>
      <c r="M261" s="13" t="s">
        <v>906</v>
      </c>
      <c r="N261" s="17" t="s">
        <v>2160</v>
      </c>
      <c r="O261" s="13" t="s">
        <v>2161</v>
      </c>
      <c r="P261" s="18">
        <v>12.200000000000001</v>
      </c>
    </row>
    <row r="262" spans="1:16" ht="15.75">
      <c r="A262" s="12">
        <v>888750733320</v>
      </c>
      <c r="B262" s="13" t="s">
        <v>2162</v>
      </c>
      <c r="C262" s="13" t="s">
        <v>360</v>
      </c>
      <c r="D262" s="13" t="s">
        <v>853</v>
      </c>
      <c r="E262" s="13" t="s">
        <v>2163</v>
      </c>
      <c r="F262" s="14" t="s">
        <v>2164</v>
      </c>
      <c r="G262" s="15">
        <v>9.98</v>
      </c>
      <c r="H262" s="13" t="s">
        <v>1104</v>
      </c>
      <c r="I262" s="16">
        <v>42272</v>
      </c>
      <c r="J262" s="13" t="s">
        <v>829</v>
      </c>
      <c r="K262" s="16">
        <v>42243</v>
      </c>
      <c r="L262" s="13" t="s">
        <v>1078</v>
      </c>
      <c r="M262" s="13" t="s">
        <v>1105</v>
      </c>
      <c r="N262" s="17" t="s">
        <v>2165</v>
      </c>
      <c r="O262" s="13" t="s">
        <v>2166</v>
      </c>
      <c r="P262" s="18">
        <v>7.95</v>
      </c>
    </row>
    <row r="263" spans="1:16" ht="15.75">
      <c r="A263" s="12">
        <v>888750778826</v>
      </c>
      <c r="B263" s="13" t="s">
        <v>1015</v>
      </c>
      <c r="C263" s="13" t="s">
        <v>2167</v>
      </c>
      <c r="D263" s="13" t="s">
        <v>853</v>
      </c>
      <c r="E263" s="13" t="s">
        <v>2168</v>
      </c>
      <c r="F263" s="14" t="s">
        <v>2169</v>
      </c>
      <c r="G263" s="15">
        <v>9.98</v>
      </c>
      <c r="H263" s="13" t="s">
        <v>2170</v>
      </c>
      <c r="I263" s="16">
        <v>42073</v>
      </c>
      <c r="J263" s="13" t="s">
        <v>829</v>
      </c>
      <c r="K263" s="16">
        <v>42047</v>
      </c>
      <c r="L263" s="13" t="s">
        <v>1078</v>
      </c>
      <c r="M263" s="13" t="s">
        <v>2171</v>
      </c>
      <c r="N263" s="17" t="s">
        <v>2172</v>
      </c>
      <c r="O263" s="13" t="s">
        <v>2173</v>
      </c>
      <c r="P263" s="18">
        <v>7.95</v>
      </c>
    </row>
    <row r="264" spans="1:16" ht="15.75">
      <c r="A264" s="12">
        <v>888750813015</v>
      </c>
      <c r="B264" s="13" t="s">
        <v>112</v>
      </c>
      <c r="C264" s="13" t="s">
        <v>768</v>
      </c>
      <c r="D264" s="13" t="s">
        <v>890</v>
      </c>
      <c r="E264" s="13" t="s">
        <v>2174</v>
      </c>
      <c r="F264" s="14" t="s">
        <v>2175</v>
      </c>
      <c r="G264" s="15">
        <v>19.98</v>
      </c>
      <c r="H264" s="13" t="s">
        <v>905</v>
      </c>
      <c r="I264" s="16">
        <v>42178</v>
      </c>
      <c r="J264" s="13" t="s">
        <v>940</v>
      </c>
      <c r="K264" s="16">
        <v>42152</v>
      </c>
      <c r="L264" s="13" t="s">
        <v>1078</v>
      </c>
      <c r="M264" s="13" t="s">
        <v>906</v>
      </c>
      <c r="N264" s="17" t="s">
        <v>2176</v>
      </c>
      <c r="O264" s="13" t="s">
        <v>2177</v>
      </c>
      <c r="P264" s="18">
        <v>15.46</v>
      </c>
    </row>
    <row r="265" spans="1:16" ht="15.75">
      <c r="A265" s="12">
        <v>888750813022</v>
      </c>
      <c r="B265" s="13" t="s">
        <v>112</v>
      </c>
      <c r="C265" s="13" t="s">
        <v>768</v>
      </c>
      <c r="D265" s="13" t="s">
        <v>853</v>
      </c>
      <c r="E265" s="13" t="s">
        <v>2178</v>
      </c>
      <c r="F265" s="14" t="s">
        <v>2179</v>
      </c>
      <c r="G265" s="15">
        <v>9.98</v>
      </c>
      <c r="H265" s="13" t="s">
        <v>905</v>
      </c>
      <c r="I265" s="16">
        <v>42178</v>
      </c>
      <c r="J265" s="13" t="s">
        <v>829</v>
      </c>
      <c r="K265" s="16">
        <v>42152</v>
      </c>
      <c r="L265" s="13" t="s">
        <v>1078</v>
      </c>
      <c r="M265" s="13" t="s">
        <v>906</v>
      </c>
      <c r="N265" s="17" t="s">
        <v>2180</v>
      </c>
      <c r="O265" s="13" t="s">
        <v>2181</v>
      </c>
      <c r="P265" s="18">
        <v>7.95</v>
      </c>
    </row>
    <row r="266" spans="1:16" ht="15.75">
      <c r="A266" s="12">
        <v>888750891419</v>
      </c>
      <c r="B266" s="13" t="s">
        <v>2182</v>
      </c>
      <c r="C266" s="13" t="s">
        <v>174</v>
      </c>
      <c r="D266" s="13" t="s">
        <v>890</v>
      </c>
      <c r="E266" s="13" t="s">
        <v>2183</v>
      </c>
      <c r="F266" s="14" t="s">
        <v>2184</v>
      </c>
      <c r="G266" s="15">
        <v>19.98</v>
      </c>
      <c r="H266" s="13" t="s">
        <v>905</v>
      </c>
      <c r="I266" s="16">
        <v>42178</v>
      </c>
      <c r="J266" s="13" t="s">
        <v>940</v>
      </c>
      <c r="K266" s="16">
        <v>42152</v>
      </c>
      <c r="L266" s="13" t="s">
        <v>1078</v>
      </c>
      <c r="M266" s="13" t="s">
        <v>906</v>
      </c>
      <c r="N266" s="17" t="s">
        <v>2185</v>
      </c>
      <c r="O266" s="13" t="s">
        <v>2186</v>
      </c>
      <c r="P266" s="18">
        <v>15.46</v>
      </c>
    </row>
    <row r="267" spans="1:16" ht="15.75">
      <c r="A267" s="12">
        <v>888750891426</v>
      </c>
      <c r="B267" s="13" t="s">
        <v>2182</v>
      </c>
      <c r="C267" s="13" t="s">
        <v>174</v>
      </c>
      <c r="D267" s="13" t="s">
        <v>853</v>
      </c>
      <c r="E267" s="13" t="s">
        <v>2187</v>
      </c>
      <c r="F267" s="14" t="s">
        <v>2188</v>
      </c>
      <c r="G267" s="15">
        <v>11.98</v>
      </c>
      <c r="H267" s="13" t="s">
        <v>905</v>
      </c>
      <c r="I267" s="16">
        <v>42178</v>
      </c>
      <c r="J267" s="13" t="s">
        <v>829</v>
      </c>
      <c r="K267" s="16">
        <v>42152</v>
      </c>
      <c r="L267" s="13" t="s">
        <v>1078</v>
      </c>
      <c r="M267" s="13" t="s">
        <v>906</v>
      </c>
      <c r="N267" s="17" t="s">
        <v>2189</v>
      </c>
      <c r="O267" s="13" t="s">
        <v>2190</v>
      </c>
      <c r="P267" s="18">
        <v>10</v>
      </c>
    </row>
    <row r="268" spans="1:16" ht="15.75">
      <c r="A268" s="12">
        <v>888750893215</v>
      </c>
      <c r="B268" s="13" t="s">
        <v>2074</v>
      </c>
      <c r="C268" s="13" t="s">
        <v>25</v>
      </c>
      <c r="D268" s="13" t="s">
        <v>890</v>
      </c>
      <c r="E268" s="13" t="s">
        <v>2191</v>
      </c>
      <c r="F268" s="14" t="s">
        <v>2192</v>
      </c>
      <c r="G268" s="15">
        <v>29.98</v>
      </c>
      <c r="H268" s="13" t="s">
        <v>905</v>
      </c>
      <c r="I268" s="16">
        <v>42171</v>
      </c>
      <c r="J268" s="13" t="s">
        <v>894</v>
      </c>
      <c r="K268" s="16">
        <v>42145</v>
      </c>
      <c r="L268" s="13" t="s">
        <v>1078</v>
      </c>
      <c r="M268" s="13" t="s">
        <v>906</v>
      </c>
      <c r="N268" s="17" t="s">
        <v>2193</v>
      </c>
      <c r="O268" s="13" t="s">
        <v>2194</v>
      </c>
      <c r="P268" s="18">
        <v>23.2</v>
      </c>
    </row>
    <row r="269" spans="1:16" ht="15.75">
      <c r="A269" s="12">
        <v>888750894120</v>
      </c>
      <c r="B269" s="13" t="s">
        <v>2195</v>
      </c>
      <c r="C269" s="13" t="s">
        <v>2196</v>
      </c>
      <c r="D269" s="13" t="s">
        <v>853</v>
      </c>
      <c r="E269" s="13" t="s">
        <v>2197</v>
      </c>
      <c r="F269" s="14" t="s">
        <v>2198</v>
      </c>
      <c r="G269" s="15">
        <v>9.98</v>
      </c>
      <c r="H269" s="13" t="s">
        <v>873</v>
      </c>
      <c r="I269" s="16">
        <v>42307</v>
      </c>
      <c r="J269" s="13" t="s">
        <v>829</v>
      </c>
      <c r="K269" s="16">
        <v>42278</v>
      </c>
      <c r="L269" s="13" t="s">
        <v>1078</v>
      </c>
      <c r="M269" s="13" t="s">
        <v>874</v>
      </c>
      <c r="N269" s="17" t="s">
        <v>2199</v>
      </c>
      <c r="O269" s="13" t="s">
        <v>2200</v>
      </c>
      <c r="P269" s="18">
        <v>7.95</v>
      </c>
    </row>
    <row r="270" spans="1:16" ht="15.75">
      <c r="A270" s="12">
        <v>888750910929</v>
      </c>
      <c r="B270" s="13" t="s">
        <v>353</v>
      </c>
      <c r="C270" s="13" t="s">
        <v>362</v>
      </c>
      <c r="D270" s="13" t="s">
        <v>853</v>
      </c>
      <c r="E270" s="13" t="s">
        <v>2201</v>
      </c>
      <c r="F270" s="14" t="s">
        <v>2202</v>
      </c>
      <c r="G270" s="15">
        <v>9.98</v>
      </c>
      <c r="H270" s="13" t="s">
        <v>1104</v>
      </c>
      <c r="I270" s="16">
        <v>42157</v>
      </c>
      <c r="J270" s="13" t="s">
        <v>829</v>
      </c>
      <c r="K270" s="16">
        <v>42131</v>
      </c>
      <c r="L270" s="13" t="s">
        <v>1078</v>
      </c>
      <c r="M270" s="13" t="s">
        <v>1105</v>
      </c>
      <c r="N270" s="17" t="s">
        <v>2203</v>
      </c>
      <c r="O270" s="13" t="s">
        <v>2204</v>
      </c>
      <c r="P270" s="18">
        <v>7.95</v>
      </c>
    </row>
    <row r="271" spans="1:16" ht="15.75">
      <c r="A271" s="12">
        <v>888750911421</v>
      </c>
      <c r="B271" s="13" t="s">
        <v>1441</v>
      </c>
      <c r="C271" s="13" t="s">
        <v>2205</v>
      </c>
      <c r="D271" s="13" t="s">
        <v>853</v>
      </c>
      <c r="E271" s="13" t="s">
        <v>2206</v>
      </c>
      <c r="F271" s="14" t="s">
        <v>2207</v>
      </c>
      <c r="G271" s="15">
        <v>11.98</v>
      </c>
      <c r="H271" s="13" t="s">
        <v>1019</v>
      </c>
      <c r="I271" s="16">
        <v>42157</v>
      </c>
      <c r="J271" s="13" t="s">
        <v>829</v>
      </c>
      <c r="K271" s="16">
        <v>42131</v>
      </c>
      <c r="L271" s="13" t="s">
        <v>1078</v>
      </c>
      <c r="M271" s="13" t="s">
        <v>1020</v>
      </c>
      <c r="N271" s="17" t="s">
        <v>2208</v>
      </c>
      <c r="O271" s="13" t="s">
        <v>2209</v>
      </c>
      <c r="P271" s="18">
        <v>10</v>
      </c>
    </row>
    <row r="272" spans="1:16" ht="15.75">
      <c r="A272" s="12">
        <v>888751024328</v>
      </c>
      <c r="B272" s="13" t="s">
        <v>163</v>
      </c>
      <c r="C272" s="13" t="s">
        <v>171</v>
      </c>
      <c r="D272" s="13" t="s">
        <v>853</v>
      </c>
      <c r="E272" s="13" t="s">
        <v>2210</v>
      </c>
      <c r="F272" s="14" t="s">
        <v>2211</v>
      </c>
      <c r="G272" s="15">
        <v>11.98</v>
      </c>
      <c r="H272" s="13" t="s">
        <v>939</v>
      </c>
      <c r="I272" s="16">
        <v>42184</v>
      </c>
      <c r="J272" s="13" t="s">
        <v>829</v>
      </c>
      <c r="K272" s="16">
        <v>42156</v>
      </c>
      <c r="L272" s="13" t="s">
        <v>1078</v>
      </c>
      <c r="M272" s="13" t="s">
        <v>941</v>
      </c>
      <c r="N272" s="17" t="s">
        <v>2212</v>
      </c>
      <c r="O272" s="13" t="s">
        <v>2213</v>
      </c>
      <c r="P272" s="18">
        <v>10</v>
      </c>
    </row>
    <row r="273" spans="1:16" ht="15.75">
      <c r="A273" s="12">
        <v>888751029910</v>
      </c>
      <c r="B273" s="13" t="s">
        <v>163</v>
      </c>
      <c r="C273" s="13" t="s">
        <v>171</v>
      </c>
      <c r="D273" s="13" t="s">
        <v>890</v>
      </c>
      <c r="E273" s="13" t="s">
        <v>2214</v>
      </c>
      <c r="F273" s="14" t="s">
        <v>2215</v>
      </c>
      <c r="G273" s="15">
        <v>26.98</v>
      </c>
      <c r="H273" s="13" t="s">
        <v>939</v>
      </c>
      <c r="I273" s="16">
        <v>42272</v>
      </c>
      <c r="J273" s="13" t="s">
        <v>940</v>
      </c>
      <c r="K273" s="16">
        <v>42243</v>
      </c>
      <c r="L273" s="13" t="s">
        <v>1078</v>
      </c>
      <c r="M273" s="13" t="s">
        <v>941</v>
      </c>
      <c r="N273" s="17" t="s">
        <v>2216</v>
      </c>
      <c r="O273" s="13" t="s">
        <v>2217</v>
      </c>
      <c r="P273" s="18">
        <v>19.330000000000002</v>
      </c>
    </row>
    <row r="274" spans="1:16" ht="15.75">
      <c r="A274" s="12">
        <v>888751102712</v>
      </c>
      <c r="B274" s="13" t="s">
        <v>2218</v>
      </c>
      <c r="C274" s="13" t="s">
        <v>736</v>
      </c>
      <c r="D274" s="13" t="s">
        <v>890</v>
      </c>
      <c r="E274" s="13" t="s">
        <v>2219</v>
      </c>
      <c r="F274" s="14" t="s">
        <v>2220</v>
      </c>
      <c r="G274" s="15">
        <v>32.980000000000004</v>
      </c>
      <c r="H274" s="13" t="s">
        <v>905</v>
      </c>
      <c r="I274" s="16">
        <v>42209</v>
      </c>
      <c r="J274" s="13" t="s">
        <v>940</v>
      </c>
      <c r="K274" s="16">
        <v>42180</v>
      </c>
      <c r="L274" s="13" t="s">
        <v>1078</v>
      </c>
      <c r="M274" s="13" t="s">
        <v>906</v>
      </c>
      <c r="N274" s="17" t="s">
        <v>2221</v>
      </c>
      <c r="O274" s="13" t="s">
        <v>2222</v>
      </c>
      <c r="P274" s="18">
        <v>25.52</v>
      </c>
    </row>
    <row r="275" spans="1:16" ht="15.75">
      <c r="A275" s="12">
        <v>888751102729</v>
      </c>
      <c r="B275" s="13" t="s">
        <v>2218</v>
      </c>
      <c r="C275" s="13" t="s">
        <v>736</v>
      </c>
      <c r="D275" s="13" t="s">
        <v>853</v>
      </c>
      <c r="E275" s="13" t="s">
        <v>2223</v>
      </c>
      <c r="F275" s="14" t="s">
        <v>2224</v>
      </c>
      <c r="G275" s="15">
        <v>10.98</v>
      </c>
      <c r="H275" s="13" t="s">
        <v>905</v>
      </c>
      <c r="I275" s="16">
        <v>42209</v>
      </c>
      <c r="J275" s="13" t="s">
        <v>829</v>
      </c>
      <c r="K275" s="16">
        <v>42180</v>
      </c>
      <c r="L275" s="13" t="s">
        <v>1078</v>
      </c>
      <c r="M275" s="13" t="s">
        <v>906</v>
      </c>
      <c r="N275" s="17" t="s">
        <v>2225</v>
      </c>
      <c r="O275" s="13" t="s">
        <v>2226</v>
      </c>
      <c r="P275" s="18">
        <v>9.3</v>
      </c>
    </row>
    <row r="276" spans="1:16" ht="15.75">
      <c r="A276" s="12">
        <v>888751188815</v>
      </c>
      <c r="B276" s="13" t="s">
        <v>2227</v>
      </c>
      <c r="C276" s="13" t="s">
        <v>167</v>
      </c>
      <c r="D276" s="13" t="s">
        <v>890</v>
      </c>
      <c r="E276" s="13" t="s">
        <v>2228</v>
      </c>
      <c r="F276" s="14" t="s">
        <v>2229</v>
      </c>
      <c r="G276" s="15">
        <v>24.98</v>
      </c>
      <c r="H276" s="13" t="s">
        <v>905</v>
      </c>
      <c r="I276" s="16">
        <v>42307</v>
      </c>
      <c r="J276" s="13" t="s">
        <v>894</v>
      </c>
      <c r="K276" s="16">
        <v>42278</v>
      </c>
      <c r="L276" s="13" t="s">
        <v>1078</v>
      </c>
      <c r="M276" s="13" t="s">
        <v>906</v>
      </c>
      <c r="N276" s="17" t="s">
        <v>2230</v>
      </c>
      <c r="O276" s="13" t="s">
        <v>2231</v>
      </c>
      <c r="P276" s="18">
        <v>17.79</v>
      </c>
    </row>
    <row r="277" spans="1:16" ht="15.75">
      <c r="A277" s="12">
        <v>888751188822</v>
      </c>
      <c r="B277" s="13" t="s">
        <v>2227</v>
      </c>
      <c r="C277" s="13" t="s">
        <v>167</v>
      </c>
      <c r="D277" s="13" t="s">
        <v>853</v>
      </c>
      <c r="E277" s="13" t="s">
        <v>2232</v>
      </c>
      <c r="F277" s="14" t="s">
        <v>2233</v>
      </c>
      <c r="G277" s="15">
        <v>11.98</v>
      </c>
      <c r="H277" s="13" t="s">
        <v>905</v>
      </c>
      <c r="I277" s="16">
        <v>42184</v>
      </c>
      <c r="J277" s="13" t="s">
        <v>829</v>
      </c>
      <c r="K277" s="16">
        <v>42159</v>
      </c>
      <c r="L277" s="13" t="s">
        <v>1078</v>
      </c>
      <c r="M277" s="13" t="s">
        <v>906</v>
      </c>
      <c r="N277" s="17" t="s">
        <v>2234</v>
      </c>
      <c r="O277" s="13" t="s">
        <v>2235</v>
      </c>
      <c r="P277" s="18">
        <v>10</v>
      </c>
    </row>
    <row r="278" spans="1:16" ht="15.75">
      <c r="A278" s="12">
        <v>888751203716</v>
      </c>
      <c r="B278" s="13" t="s">
        <v>2236</v>
      </c>
      <c r="C278" s="13" t="s">
        <v>430</v>
      </c>
      <c r="D278" s="13" t="s">
        <v>890</v>
      </c>
      <c r="E278" s="13" t="s">
        <v>2237</v>
      </c>
      <c r="F278" s="14" t="s">
        <v>2238</v>
      </c>
      <c r="G278" s="15">
        <v>25.98</v>
      </c>
      <c r="H278" s="13" t="s">
        <v>864</v>
      </c>
      <c r="I278" s="16">
        <v>42244</v>
      </c>
      <c r="J278" s="13" t="s">
        <v>940</v>
      </c>
      <c r="K278" s="16">
        <v>42215</v>
      </c>
      <c r="L278" s="13" t="s">
        <v>1078</v>
      </c>
      <c r="M278" s="13" t="s">
        <v>866</v>
      </c>
      <c r="N278" s="17" t="s">
        <v>2239</v>
      </c>
      <c r="O278" s="13" t="s">
        <v>2240</v>
      </c>
      <c r="P278" s="18">
        <v>18.56</v>
      </c>
    </row>
    <row r="279" spans="1:16" ht="15.75">
      <c r="A279" s="12">
        <v>888751203723</v>
      </c>
      <c r="B279" s="13" t="s">
        <v>2236</v>
      </c>
      <c r="C279" s="13" t="s">
        <v>430</v>
      </c>
      <c r="D279" s="13" t="s">
        <v>853</v>
      </c>
      <c r="E279" s="13" t="s">
        <v>2241</v>
      </c>
      <c r="F279" s="14" t="s">
        <v>2242</v>
      </c>
      <c r="G279" s="15">
        <v>11.98</v>
      </c>
      <c r="H279" s="13" t="s">
        <v>864</v>
      </c>
      <c r="I279" s="16">
        <v>42216</v>
      </c>
      <c r="J279" s="13" t="s">
        <v>829</v>
      </c>
      <c r="K279" s="16">
        <v>42187</v>
      </c>
      <c r="L279" s="13" t="s">
        <v>1078</v>
      </c>
      <c r="M279" s="13" t="s">
        <v>866</v>
      </c>
      <c r="N279" s="17" t="s">
        <v>2243</v>
      </c>
      <c r="O279" s="13" t="s">
        <v>2244</v>
      </c>
      <c r="P279" s="18">
        <v>10</v>
      </c>
    </row>
    <row r="280" spans="1:16" ht="15.75">
      <c r="A280" s="12">
        <v>888751208421</v>
      </c>
      <c r="B280" s="13" t="s">
        <v>1844</v>
      </c>
      <c r="C280" s="13" t="s">
        <v>693</v>
      </c>
      <c r="D280" s="13" t="s">
        <v>853</v>
      </c>
      <c r="E280" s="13" t="s">
        <v>2245</v>
      </c>
      <c r="F280" s="14" t="s">
        <v>2246</v>
      </c>
      <c r="G280" s="15">
        <v>13.98</v>
      </c>
      <c r="H280" s="13" t="s">
        <v>923</v>
      </c>
      <c r="I280" s="16">
        <v>42265</v>
      </c>
      <c r="J280" s="13" t="s">
        <v>829</v>
      </c>
      <c r="K280" s="16">
        <v>42236</v>
      </c>
      <c r="L280" s="13" t="s">
        <v>1078</v>
      </c>
      <c r="M280" s="13" t="s">
        <v>924</v>
      </c>
      <c r="N280" s="17" t="s">
        <v>2247</v>
      </c>
      <c r="O280" s="13" t="s">
        <v>2248</v>
      </c>
      <c r="P280" s="18">
        <v>12.200000000000001</v>
      </c>
    </row>
    <row r="281" spans="1:16" ht="15.75">
      <c r="A281" s="12">
        <v>888751345423</v>
      </c>
      <c r="B281" s="13" t="s">
        <v>2249</v>
      </c>
      <c r="C281" s="13" t="s">
        <v>347</v>
      </c>
      <c r="D281" s="13" t="s">
        <v>853</v>
      </c>
      <c r="E281" s="13" t="s">
        <v>2250</v>
      </c>
      <c r="F281" s="14" t="s">
        <v>2251</v>
      </c>
      <c r="G281" s="15">
        <v>9.98</v>
      </c>
      <c r="H281" s="13" t="s">
        <v>2252</v>
      </c>
      <c r="I281" s="16">
        <v>42258</v>
      </c>
      <c r="J281" s="13" t="s">
        <v>829</v>
      </c>
      <c r="K281" s="16">
        <v>42229</v>
      </c>
      <c r="L281" s="13" t="s">
        <v>1078</v>
      </c>
      <c r="M281" s="13" t="s">
        <v>2253</v>
      </c>
      <c r="N281" s="17" t="s">
        <v>2254</v>
      </c>
      <c r="O281" s="13" t="s">
        <v>2255</v>
      </c>
      <c r="P281" s="18">
        <v>7.95</v>
      </c>
    </row>
    <row r="282" spans="1:16" ht="15.75">
      <c r="A282" s="12">
        <v>888751394025</v>
      </c>
      <c r="B282" s="13" t="s">
        <v>2256</v>
      </c>
      <c r="C282" s="13" t="s">
        <v>2257</v>
      </c>
      <c r="D282" s="13" t="s">
        <v>853</v>
      </c>
      <c r="E282" s="13" t="s">
        <v>2258</v>
      </c>
      <c r="F282" s="14" t="s">
        <v>2259</v>
      </c>
      <c r="G282" s="15">
        <v>11.98</v>
      </c>
      <c r="H282" s="13" t="s">
        <v>1056</v>
      </c>
      <c r="I282" s="16">
        <v>42321</v>
      </c>
      <c r="J282" s="13" t="s">
        <v>829</v>
      </c>
      <c r="K282" s="16">
        <v>42292</v>
      </c>
      <c r="L282" s="13" t="s">
        <v>1078</v>
      </c>
      <c r="M282" s="13" t="s">
        <v>1057</v>
      </c>
      <c r="N282" s="17" t="s">
        <v>2260</v>
      </c>
      <c r="O282" s="13" t="s">
        <v>2261</v>
      </c>
      <c r="P282" s="18">
        <v>10</v>
      </c>
    </row>
    <row r="283" spans="1:16" ht="15.75">
      <c r="A283" s="12">
        <v>888751404922</v>
      </c>
      <c r="B283" s="13" t="s">
        <v>2262</v>
      </c>
      <c r="C283" s="13" t="s">
        <v>772</v>
      </c>
      <c r="D283" s="13" t="s">
        <v>853</v>
      </c>
      <c r="E283" s="13" t="s">
        <v>2263</v>
      </c>
      <c r="F283" s="14" t="s">
        <v>2264</v>
      </c>
      <c r="G283" s="15">
        <v>13.98</v>
      </c>
      <c r="H283" s="13" t="s">
        <v>939</v>
      </c>
      <c r="I283" s="16">
        <v>42279</v>
      </c>
      <c r="J283" s="13" t="s">
        <v>829</v>
      </c>
      <c r="K283" s="16">
        <v>42250</v>
      </c>
      <c r="L283" s="13" t="s">
        <v>1078</v>
      </c>
      <c r="M283" s="13" t="s">
        <v>941</v>
      </c>
      <c r="N283" s="17" t="s">
        <v>2265</v>
      </c>
      <c r="O283" s="13" t="s">
        <v>2266</v>
      </c>
      <c r="P283" s="18">
        <v>12.200000000000001</v>
      </c>
    </row>
    <row r="284" spans="1:16" ht="15.75">
      <c r="A284" s="12">
        <v>888751457423</v>
      </c>
      <c r="B284" s="13" t="s">
        <v>2267</v>
      </c>
      <c r="C284" s="13" t="s">
        <v>2268</v>
      </c>
      <c r="D284" s="13" t="s">
        <v>853</v>
      </c>
      <c r="E284" s="13" t="s">
        <v>2269</v>
      </c>
      <c r="F284" s="14" t="s">
        <v>2270</v>
      </c>
      <c r="G284" s="15">
        <v>11.98</v>
      </c>
      <c r="H284" s="13" t="s">
        <v>2271</v>
      </c>
      <c r="I284" s="16">
        <v>42272</v>
      </c>
      <c r="J284" s="13" t="s">
        <v>829</v>
      </c>
      <c r="K284" s="16">
        <v>42243</v>
      </c>
      <c r="L284" s="13" t="s">
        <v>1078</v>
      </c>
      <c r="M284" s="13" t="s">
        <v>2272</v>
      </c>
      <c r="N284" s="17" t="s">
        <v>2273</v>
      </c>
      <c r="O284" s="13" t="s">
        <v>2274</v>
      </c>
      <c r="P284" s="18">
        <v>10</v>
      </c>
    </row>
    <row r="285" spans="1:16" ht="15.75">
      <c r="A285" s="12">
        <v>889030012210</v>
      </c>
      <c r="B285" s="13" t="s">
        <v>87</v>
      </c>
      <c r="C285" s="13" t="s">
        <v>86</v>
      </c>
      <c r="D285" s="13" t="s">
        <v>890</v>
      </c>
      <c r="E285" s="13" t="s">
        <v>2275</v>
      </c>
      <c r="F285" s="14" t="s">
        <v>2276</v>
      </c>
      <c r="G285" s="15">
        <v>21.98</v>
      </c>
      <c r="H285" s="13" t="s">
        <v>1027</v>
      </c>
      <c r="I285" s="16">
        <v>42157</v>
      </c>
      <c r="J285" s="13" t="s">
        <v>894</v>
      </c>
      <c r="K285" s="16">
        <v>42128</v>
      </c>
      <c r="L285" s="13" t="s">
        <v>865</v>
      </c>
      <c r="M285" s="13" t="s">
        <v>1028</v>
      </c>
      <c r="N285" s="17" t="s">
        <v>2277</v>
      </c>
      <c r="O285" s="13" t="s">
        <v>2278</v>
      </c>
      <c r="P285" s="18">
        <v>16.86</v>
      </c>
    </row>
    <row r="286" spans="1:16" ht="15.75">
      <c r="A286" s="12">
        <v>889030012227</v>
      </c>
      <c r="B286" s="13" t="s">
        <v>87</v>
      </c>
      <c r="C286" s="13" t="s">
        <v>86</v>
      </c>
      <c r="D286" s="13" t="s">
        <v>853</v>
      </c>
      <c r="E286" s="13" t="s">
        <v>2279</v>
      </c>
      <c r="F286" s="14" t="s">
        <v>2280</v>
      </c>
      <c r="G286" s="15">
        <v>14.98</v>
      </c>
      <c r="H286" s="13" t="s">
        <v>1027</v>
      </c>
      <c r="I286" s="16">
        <v>42157</v>
      </c>
      <c r="J286" s="13" t="s">
        <v>829</v>
      </c>
      <c r="K286" s="16">
        <v>42128</v>
      </c>
      <c r="L286" s="13" t="s">
        <v>865</v>
      </c>
      <c r="M286" s="13" t="s">
        <v>1028</v>
      </c>
      <c r="N286" s="17" t="s">
        <v>2281</v>
      </c>
      <c r="O286" s="13" t="s">
        <v>2282</v>
      </c>
      <c r="P286" s="18">
        <v>11.5</v>
      </c>
    </row>
    <row r="287" spans="1:16" ht="15.75">
      <c r="A287" s="12">
        <v>889211479146</v>
      </c>
      <c r="B287" s="13" t="s">
        <v>234</v>
      </c>
      <c r="C287" s="13" t="s">
        <v>2283</v>
      </c>
      <c r="D287" s="13" t="s">
        <v>853</v>
      </c>
      <c r="E287" s="13" t="s">
        <v>2284</v>
      </c>
      <c r="F287" s="14" t="s">
        <v>2285</v>
      </c>
      <c r="G287" s="15">
        <v>20.98</v>
      </c>
      <c r="H287" s="13" t="s">
        <v>916</v>
      </c>
      <c r="I287" s="16">
        <v>42136</v>
      </c>
      <c r="J287" s="13" t="s">
        <v>829</v>
      </c>
      <c r="K287" s="16">
        <v>42106</v>
      </c>
      <c r="L287" s="13" t="s">
        <v>1524</v>
      </c>
      <c r="M287" s="13" t="s">
        <v>917</v>
      </c>
      <c r="N287" s="17" t="s">
        <v>2286</v>
      </c>
      <c r="O287" s="13" t="s">
        <v>2287</v>
      </c>
      <c r="P287" s="18">
        <v>15</v>
      </c>
    </row>
    <row r="288" spans="1:16" ht="15.75">
      <c r="A288" s="12">
        <v>890846001343</v>
      </c>
      <c r="B288" s="13" t="s">
        <v>2288</v>
      </c>
      <c r="C288" s="13" t="s">
        <v>455</v>
      </c>
      <c r="D288" s="13" t="s">
        <v>853</v>
      </c>
      <c r="E288" s="13" t="s">
        <v>2289</v>
      </c>
      <c r="F288" s="14" t="s">
        <v>2290</v>
      </c>
      <c r="G288" s="15">
        <v>15.98</v>
      </c>
      <c r="H288" s="13" t="s">
        <v>916</v>
      </c>
      <c r="I288" s="16">
        <v>42094</v>
      </c>
      <c r="J288" s="13" t="s">
        <v>829</v>
      </c>
      <c r="K288" s="16">
        <v>42065</v>
      </c>
      <c r="L288" s="13" t="s">
        <v>880</v>
      </c>
      <c r="M288" s="13" t="s">
        <v>917</v>
      </c>
      <c r="N288" s="17" t="s">
        <v>2291</v>
      </c>
      <c r="O288" s="13" t="s">
        <v>2292</v>
      </c>
      <c r="P288" s="18">
        <v>12.200000000000001</v>
      </c>
    </row>
    <row r="289" spans="1:16" ht="15.75">
      <c r="A289" s="12">
        <v>5016958998585</v>
      </c>
      <c r="B289" s="13" t="s">
        <v>136</v>
      </c>
      <c r="C289" s="13" t="s">
        <v>141</v>
      </c>
      <c r="D289" s="13" t="s">
        <v>890</v>
      </c>
      <c r="E289" s="13" t="s">
        <v>2293</v>
      </c>
      <c r="F289" s="14" t="s">
        <v>2294</v>
      </c>
      <c r="G289" s="15">
        <v>24.98</v>
      </c>
      <c r="H289" s="13" t="s">
        <v>905</v>
      </c>
      <c r="I289" s="16">
        <v>42115</v>
      </c>
      <c r="J289" s="13" t="s">
        <v>1580</v>
      </c>
      <c r="K289" s="16">
        <v>42040</v>
      </c>
      <c r="L289" s="13" t="s">
        <v>1538</v>
      </c>
      <c r="M289" s="13" t="s">
        <v>906</v>
      </c>
      <c r="N289" s="17" t="s">
        <v>2295</v>
      </c>
      <c r="O289" s="13" t="s">
        <v>2296</v>
      </c>
      <c r="P289" s="18">
        <v>19.92</v>
      </c>
    </row>
    <row r="290" spans="1:16" ht="15.75">
      <c r="A290" s="12">
        <v>5016958998622</v>
      </c>
      <c r="B290" s="13" t="s">
        <v>136</v>
      </c>
      <c r="C290" s="13" t="s">
        <v>141</v>
      </c>
      <c r="D290" s="13" t="s">
        <v>853</v>
      </c>
      <c r="E290" s="13" t="s">
        <v>2297</v>
      </c>
      <c r="F290" s="14" t="s">
        <v>2298</v>
      </c>
      <c r="G290" s="15">
        <v>15.98</v>
      </c>
      <c r="H290" s="13" t="s">
        <v>905</v>
      </c>
      <c r="I290" s="16">
        <v>42086</v>
      </c>
      <c r="J290" s="13" t="s">
        <v>829</v>
      </c>
      <c r="K290" s="16">
        <v>42040</v>
      </c>
      <c r="L290" s="13" t="s">
        <v>1538</v>
      </c>
      <c r="M290" s="13" t="s">
        <v>906</v>
      </c>
      <c r="N290" s="17" t="s">
        <v>2299</v>
      </c>
      <c r="O290" s="13" t="s">
        <v>2300</v>
      </c>
      <c r="P290" s="18">
        <v>12.200000000000001</v>
      </c>
    </row>
    <row r="291" spans="1:16" ht="15.75">
      <c r="A291" s="12">
        <v>5021392959122</v>
      </c>
      <c r="B291" s="13" t="s">
        <v>2301</v>
      </c>
      <c r="C291" s="13" t="s">
        <v>2302</v>
      </c>
      <c r="D291" s="13" t="s">
        <v>853</v>
      </c>
      <c r="E291" s="13" t="s">
        <v>2303</v>
      </c>
      <c r="F291" s="14" t="s">
        <v>2304</v>
      </c>
      <c r="G291" s="15">
        <v>14.99</v>
      </c>
      <c r="H291" s="13" t="s">
        <v>1027</v>
      </c>
      <c r="I291" s="16">
        <v>41891</v>
      </c>
      <c r="J291" s="13" t="s">
        <v>829</v>
      </c>
      <c r="K291" s="16">
        <v>41869</v>
      </c>
      <c r="L291" s="13" t="s">
        <v>1563</v>
      </c>
      <c r="M291" s="13" t="s">
        <v>1028</v>
      </c>
      <c r="N291" s="17" t="s">
        <v>2305</v>
      </c>
      <c r="O291" s="13" t="s">
        <v>2306</v>
      </c>
      <c r="P291" s="18">
        <v>11.5</v>
      </c>
    </row>
    <row r="292" spans="1:16" ht="15.75">
      <c r="A292" s="12">
        <v>5099908332929</v>
      </c>
      <c r="B292" s="13" t="s">
        <v>2307</v>
      </c>
      <c r="C292" s="13" t="s">
        <v>330</v>
      </c>
      <c r="D292" s="13" t="s">
        <v>853</v>
      </c>
      <c r="E292" s="13" t="s">
        <v>2308</v>
      </c>
      <c r="F292" s="14" t="s">
        <v>2309</v>
      </c>
      <c r="G292" s="15">
        <v>12.98</v>
      </c>
      <c r="H292" s="13" t="s">
        <v>1056</v>
      </c>
      <c r="I292" s="16">
        <v>41939</v>
      </c>
      <c r="J292" s="13" t="s">
        <v>829</v>
      </c>
      <c r="K292" s="16">
        <v>41913</v>
      </c>
      <c r="L292" s="13" t="s">
        <v>857</v>
      </c>
      <c r="M292" s="13" t="s">
        <v>1057</v>
      </c>
      <c r="N292" s="17" t="s">
        <v>2310</v>
      </c>
      <c r="O292" s="13" t="s">
        <v>2311</v>
      </c>
      <c r="P292" s="18">
        <v>11.5</v>
      </c>
    </row>
    <row r="293" spans="1:16" ht="15.75">
      <c r="A293" s="12">
        <v>5099908333421</v>
      </c>
      <c r="B293" s="13" t="s">
        <v>328</v>
      </c>
      <c r="C293" s="13" t="s">
        <v>331</v>
      </c>
      <c r="D293" s="13" t="s">
        <v>853</v>
      </c>
      <c r="E293" s="13" t="s">
        <v>2312</v>
      </c>
      <c r="F293" s="14" t="s">
        <v>2313</v>
      </c>
      <c r="G293" s="15">
        <v>12.98</v>
      </c>
      <c r="H293" s="13" t="s">
        <v>1056</v>
      </c>
      <c r="I293" s="16">
        <v>42223</v>
      </c>
      <c r="J293" s="13" t="s">
        <v>829</v>
      </c>
      <c r="K293" s="16">
        <v>42194</v>
      </c>
      <c r="L293" s="13" t="s">
        <v>857</v>
      </c>
      <c r="M293" s="13" t="s">
        <v>1057</v>
      </c>
      <c r="N293" s="17" t="s">
        <v>2314</v>
      </c>
      <c r="O293" s="13" t="s">
        <v>2315</v>
      </c>
      <c r="P293" s="18">
        <v>11.5</v>
      </c>
    </row>
    <row r="294" spans="1:16" ht="15.75">
      <c r="A294" s="12">
        <v>5099968048426</v>
      </c>
      <c r="B294" s="13" t="s">
        <v>314</v>
      </c>
      <c r="C294" s="13" t="s">
        <v>1235</v>
      </c>
      <c r="D294" s="13" t="s">
        <v>853</v>
      </c>
      <c r="E294" s="13" t="s">
        <v>2316</v>
      </c>
      <c r="F294" s="14" t="s">
        <v>2317</v>
      </c>
      <c r="G294" s="15">
        <v>12.98</v>
      </c>
      <c r="H294" s="13" t="s">
        <v>1056</v>
      </c>
      <c r="I294" s="16">
        <v>41786</v>
      </c>
      <c r="J294" s="13" t="s">
        <v>829</v>
      </c>
      <c r="K294" s="16">
        <v>41760</v>
      </c>
      <c r="L294" s="13" t="s">
        <v>857</v>
      </c>
      <c r="M294" s="13" t="s">
        <v>1057</v>
      </c>
      <c r="N294" s="17" t="s">
        <v>2318</v>
      </c>
      <c r="O294" s="13" t="s">
        <v>2319</v>
      </c>
      <c r="P294" s="18">
        <v>11.5</v>
      </c>
    </row>
    <row r="295" spans="1:16" ht="15.75">
      <c r="A295" s="12">
        <v>5397102173325</v>
      </c>
      <c r="B295" s="13" t="s">
        <v>2320</v>
      </c>
      <c r="C295" s="13" t="s">
        <v>580</v>
      </c>
      <c r="D295" s="13" t="s">
        <v>853</v>
      </c>
      <c r="E295" s="13" t="s">
        <v>2321</v>
      </c>
      <c r="F295" s="14" t="s">
        <v>2322</v>
      </c>
      <c r="G295" s="15">
        <v>198.98000000000002</v>
      </c>
      <c r="H295" s="13" t="s">
        <v>893</v>
      </c>
      <c r="I295" s="16">
        <v>42199</v>
      </c>
      <c r="J295" s="13" t="s">
        <v>829</v>
      </c>
      <c r="K295" s="16">
        <v>42170</v>
      </c>
      <c r="L295" s="13" t="s">
        <v>1720</v>
      </c>
      <c r="M295" s="13" t="s">
        <v>895</v>
      </c>
      <c r="N295" s="17" t="s">
        <v>2323</v>
      </c>
      <c r="O295" s="13" t="s">
        <v>2324</v>
      </c>
      <c r="P295" s="18">
        <v>144</v>
      </c>
    </row>
    <row r="296" spans="1:16" ht="15.75">
      <c r="A296" s="12">
        <v>8712474138128</v>
      </c>
      <c r="B296" s="13" t="s">
        <v>2325</v>
      </c>
      <c r="C296" s="13" t="s">
        <v>287</v>
      </c>
      <c r="D296" s="13" t="s">
        <v>853</v>
      </c>
      <c r="E296" s="13" t="s">
        <v>2326</v>
      </c>
      <c r="F296" s="14" t="s">
        <v>2327</v>
      </c>
      <c r="G296" s="15">
        <v>18.98</v>
      </c>
      <c r="H296" s="13" t="s">
        <v>923</v>
      </c>
      <c r="I296" s="16">
        <v>42157</v>
      </c>
      <c r="J296" s="13" t="s">
        <v>829</v>
      </c>
      <c r="K296" s="16">
        <v>42114</v>
      </c>
      <c r="L296" s="13" t="s">
        <v>1720</v>
      </c>
      <c r="M296" s="13" t="s">
        <v>924</v>
      </c>
      <c r="N296" s="17" t="s">
        <v>2328</v>
      </c>
      <c r="O296" s="13" t="s">
        <v>2329</v>
      </c>
      <c r="P296" s="18">
        <v>13.65</v>
      </c>
    </row>
    <row r="297" spans="1:16" ht="15.75">
      <c r="A297" s="12">
        <v>8718469537969</v>
      </c>
      <c r="B297" s="13" t="s">
        <v>1015</v>
      </c>
      <c r="C297" s="13" t="s">
        <v>1902</v>
      </c>
      <c r="D297" s="13" t="s">
        <v>890</v>
      </c>
      <c r="E297" s="13" t="s">
        <v>2330</v>
      </c>
      <c r="F297" s="14" t="s">
        <v>2331</v>
      </c>
      <c r="G297" s="15">
        <v>48.99</v>
      </c>
      <c r="H297" s="13" t="s">
        <v>1044</v>
      </c>
      <c r="I297" s="16">
        <v>42024</v>
      </c>
      <c r="J297" s="13" t="s">
        <v>894</v>
      </c>
      <c r="K297" s="16">
        <v>42017</v>
      </c>
      <c r="L297" s="13" t="s">
        <v>1905</v>
      </c>
      <c r="M297" s="13" t="s">
        <v>1045</v>
      </c>
      <c r="N297" s="17" t="s">
        <v>2332</v>
      </c>
      <c r="O297" s="13" t="s">
        <v>2333</v>
      </c>
      <c r="P297" s="18">
        <v>35.410000000000004</v>
      </c>
    </row>
    <row r="298" spans="1:16" ht="15.75">
      <c r="A298" s="12">
        <v>8718469537976</v>
      </c>
      <c r="B298" s="13" t="s">
        <v>1015</v>
      </c>
      <c r="C298" s="13" t="s">
        <v>2334</v>
      </c>
      <c r="D298" s="13" t="s">
        <v>890</v>
      </c>
      <c r="E298" s="13" t="s">
        <v>2335</v>
      </c>
      <c r="F298" s="14" t="s">
        <v>2336</v>
      </c>
      <c r="G298" s="15">
        <v>34.980000000000004</v>
      </c>
      <c r="H298" s="13" t="s">
        <v>1044</v>
      </c>
      <c r="I298" s="16">
        <v>42024</v>
      </c>
      <c r="J298" s="13" t="s">
        <v>894</v>
      </c>
      <c r="K298" s="16">
        <v>41993</v>
      </c>
      <c r="L298" s="13" t="s">
        <v>2337</v>
      </c>
      <c r="M298" s="13" t="s">
        <v>1045</v>
      </c>
      <c r="N298" s="17" t="s">
        <v>2338</v>
      </c>
      <c r="O298" s="13" t="s">
        <v>2339</v>
      </c>
      <c r="P298" s="18">
        <v>24.990000000000002</v>
      </c>
    </row>
    <row r="299" spans="1:16" ht="15.75">
      <c r="A299" s="12">
        <v>9780981734293</v>
      </c>
      <c r="B299" s="13" t="s">
        <v>1015</v>
      </c>
      <c r="C299" s="13" t="s">
        <v>2340</v>
      </c>
      <c r="D299" s="13" t="s">
        <v>853</v>
      </c>
      <c r="E299" s="13" t="s">
        <v>2341</v>
      </c>
      <c r="F299" s="14" t="s">
        <v>2342</v>
      </c>
      <c r="G299" s="15">
        <v>43.980000000000004</v>
      </c>
      <c r="H299" s="13" t="s">
        <v>905</v>
      </c>
      <c r="I299" s="16">
        <v>41954</v>
      </c>
      <c r="J299" s="13" t="s">
        <v>829</v>
      </c>
      <c r="K299" s="16">
        <v>41919</v>
      </c>
      <c r="L299" s="13" t="s">
        <v>2343</v>
      </c>
      <c r="M299" s="13" t="s">
        <v>906</v>
      </c>
      <c r="N299" s="17" t="s">
        <v>2344</v>
      </c>
      <c r="O299" s="13" t="s">
        <v>2345</v>
      </c>
      <c r="P299" s="18">
        <v>31</v>
      </c>
    </row>
    <row r="300" spans="1:16" s="22" customFormat="1" ht="57">
      <c r="A300" s="19" t="s">
        <v>0</v>
      </c>
      <c r="B300" s="20" t="s">
        <v>809</v>
      </c>
      <c r="C300" s="20" t="s">
        <v>810</v>
      </c>
      <c r="D300" s="20" t="s">
        <v>811</v>
      </c>
      <c r="E300" s="20" t="s">
        <v>812</v>
      </c>
      <c r="F300" s="21" t="s">
        <v>813</v>
      </c>
      <c r="G300" s="21" t="s">
        <v>814</v>
      </c>
      <c r="H300" s="20" t="s">
        <v>815</v>
      </c>
      <c r="I300" s="21" t="s">
        <v>816</v>
      </c>
      <c r="J300" s="20" t="s">
        <v>817</v>
      </c>
      <c r="K300" s="21" t="s">
        <v>818</v>
      </c>
      <c r="L300" s="20" t="s">
        <v>819</v>
      </c>
      <c r="M300" s="20" t="s">
        <v>820</v>
      </c>
      <c r="N300" s="20" t="s">
        <v>821</v>
      </c>
      <c r="O300" s="20" t="s">
        <v>822</v>
      </c>
      <c r="P300" s="21" t="s">
        <v>823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Nicholas Maiale</dc:creator>
  <cp:keywords/>
  <dc:description/>
  <cp:lastModifiedBy>Ken Norton</cp:lastModifiedBy>
  <dcterms:created xsi:type="dcterms:W3CDTF">2015-01-14T14:09:03Z</dcterms:created>
  <dcterms:modified xsi:type="dcterms:W3CDTF">2016-02-16T15:32:12Z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